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D8A8D28A-E440-4FEE-B8B9-CE1AF3233215}" xr6:coauthVersionLast="47" xr6:coauthVersionMax="47" xr10:uidLastSave="{00000000-0000-0000-0000-000000000000}"/>
  <bookViews>
    <workbookView xWindow="-120" yWindow="-120" windowWidth="19440" windowHeight="15000" xr2:uid="{B55F077F-DD54-4CE2-8F0E-85C1A204C0DE}"/>
  </bookViews>
  <sheets>
    <sheet name="社会福祉事業" sheetId="1" r:id="rId1"/>
  </sheets>
  <definedNames>
    <definedName name="_xlnm.Print_Titles" localSheetId="0">社会福祉事業!$1:$7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G45" i="1"/>
  <c r="I44" i="1"/>
  <c r="G44" i="1"/>
  <c r="I43" i="1"/>
  <c r="G43" i="1"/>
  <c r="G41" i="1"/>
  <c r="I41" i="1" s="1"/>
  <c r="E39" i="1"/>
  <c r="H38" i="1"/>
  <c r="H39" i="1" s="1"/>
  <c r="F38" i="1"/>
  <c r="E38" i="1"/>
  <c r="G38" i="1" s="1"/>
  <c r="I38" i="1" s="1"/>
  <c r="I37" i="1"/>
  <c r="G37" i="1"/>
  <c r="I36" i="1"/>
  <c r="G36" i="1"/>
  <c r="I35" i="1"/>
  <c r="G35" i="1"/>
  <c r="I34" i="1"/>
  <c r="G34" i="1"/>
  <c r="H33" i="1"/>
  <c r="G33" i="1"/>
  <c r="I33" i="1" s="1"/>
  <c r="F33" i="1"/>
  <c r="F39" i="1" s="1"/>
  <c r="E33" i="1"/>
  <c r="G32" i="1"/>
  <c r="I32" i="1" s="1"/>
  <c r="G31" i="1"/>
  <c r="I31" i="1" s="1"/>
  <c r="G30" i="1"/>
  <c r="I30" i="1" s="1"/>
  <c r="H27" i="1"/>
  <c r="F27" i="1"/>
  <c r="F28" i="1" s="1"/>
  <c r="E27" i="1"/>
  <c r="I26" i="1"/>
  <c r="G26" i="1"/>
  <c r="I25" i="1"/>
  <c r="G25" i="1"/>
  <c r="H24" i="1"/>
  <c r="H28" i="1" s="1"/>
  <c r="F24" i="1"/>
  <c r="E24" i="1"/>
  <c r="E28" i="1" s="1"/>
  <c r="G28" i="1" s="1"/>
  <c r="G23" i="1"/>
  <c r="I23" i="1" s="1"/>
  <c r="G22" i="1"/>
  <c r="I22" i="1" s="1"/>
  <c r="H20" i="1"/>
  <c r="G20" i="1"/>
  <c r="I20" i="1" s="1"/>
  <c r="F20" i="1"/>
  <c r="E20" i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H12" i="1"/>
  <c r="H21" i="1" s="1"/>
  <c r="H29" i="1" s="1"/>
  <c r="H40" i="1" s="1"/>
  <c r="H42" i="1" s="1"/>
  <c r="H46" i="1" s="1"/>
  <c r="F12" i="1"/>
  <c r="F21" i="1" s="1"/>
  <c r="F29" i="1" s="1"/>
  <c r="F40" i="1" s="1"/>
  <c r="F42" i="1" s="1"/>
  <c r="F46" i="1" s="1"/>
  <c r="E12" i="1"/>
  <c r="E21" i="1" s="1"/>
  <c r="I11" i="1"/>
  <c r="G11" i="1"/>
  <c r="I10" i="1"/>
  <c r="G10" i="1"/>
  <c r="I9" i="1"/>
  <c r="G9" i="1"/>
  <c r="I8" i="1"/>
  <c r="G8" i="1"/>
  <c r="I39" i="1" l="1"/>
  <c r="E29" i="1"/>
  <c r="G21" i="1"/>
  <c r="G39" i="1"/>
  <c r="G12" i="1"/>
  <c r="I12" i="1" s="1"/>
  <c r="I21" i="1" s="1"/>
  <c r="G24" i="1"/>
  <c r="I24" i="1" s="1"/>
  <c r="G27" i="1"/>
  <c r="I27" i="1" s="1"/>
  <c r="I28" i="1" l="1"/>
  <c r="I29" i="1" s="1"/>
  <c r="I40" i="1" s="1"/>
  <c r="I42" i="1" s="1"/>
  <c r="I46" i="1" s="1"/>
  <c r="E40" i="1"/>
  <c r="G29" i="1"/>
  <c r="G40" i="1" l="1"/>
  <c r="E42" i="1"/>
  <c r="E46" i="1" l="1"/>
  <c r="G46" i="1" s="1"/>
  <c r="G42" i="1"/>
</calcChain>
</file>

<file path=xl/sharedStrings.xml><?xml version="1.0" encoding="utf-8"?>
<sst xmlns="http://schemas.openxmlformats.org/spreadsheetml/2006/main" count="59" uniqueCount="55">
  <si>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</si>
  <si>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事業活動内訳表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</si>
  <si>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</si>
  <si>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</si>
  <si>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</si>
  <si>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A拠点</t>
    <phoneticPr fontId="8"/>
  </si>
  <si>
    <t>B拠点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</si>
  <si>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</si>
  <si>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</si>
  <si>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</si>
  <si>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</si>
  <si>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</si>
  <si>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</si>
  <si>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</si>
  <si>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</si>
  <si>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</si>
  <si>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</si>
  <si>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</si>
  <si>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</si>
  <si>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</si>
  <si>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</si>
  <si>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</si>
  <si>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</si>
  <si>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</si>
  <si>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</si>
  <si>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</si>
  <si>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</si>
  <si>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</si>
  <si>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</si>
  <si>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</si>
  <si>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</si>
  <si>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</si>
  <si>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</si>
  <si>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</si>
  <si>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</si>
  <si>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</si>
  <si>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</si>
  <si>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</si>
  <si>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固定資産売却益</t>
  </si>
  <si>
    <t>拠点区分間固定資産移管収益</t>
  </si>
  <si>
    <t>特別収益計（８）</t>
  </si>
  <si>
    <t>固定資産売却損・処分損</t>
  </si>
  <si>
    <t>国庫補助金等特別積立金取崩額（除却等）</t>
  </si>
  <si>
    <t>国庫補助金等特別積立金積立額</t>
  </si>
  <si>
    <t>拠点区分間固定資産移管費用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</si>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</sst>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wrapText="1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 vertical="center" textRotation="255"/>
    </xf>
    <xf numFmtId="0" fontId="7" fillId="0" borderId="5" xfId="2" applyFont="1" applyBorder="1" applyAlignment="1">
      <alignment horizontal="left" vertical="top" shrinkToFit="1"/>
    </xf>
    <xf numFmtId="176" fontId="10" fillId="0" borderId="5" xfId="2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7" fillId="0" borderId="6" xfId="2" applyFont="1" applyBorder="1" applyAlignment="1">
      <alignment horizontal="left" vertical="center" textRotation="255"/>
    </xf>
    <xf numFmtId="0" fontId="7" fillId="0" borderId="6" xfId="2" applyFont="1" applyBorder="1" applyAlignment="1">
      <alignment horizontal="left" vertical="top" shrinkToFit="1"/>
    </xf>
    <xf numFmtId="176" fontId="10" fillId="0" borderId="6" xfId="2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7" fillId="0" borderId="7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 shrinkToFit="1"/>
    </xf>
    <xf numFmtId="176" fontId="10" fillId="0" borderId="8" xfId="2" applyNumberFormat="1" applyFont="1" applyBorder="1" applyAlignment="1" applyProtection="1">
      <alignment vertical="center" shrinkToFit="1"/>
      <protection locked="0"/>
    </xf>
    <xf numFmtId="0" fontId="7" fillId="0" borderId="2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10" fillId="0" borderId="10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>
      <alignment horizontal="left" vertical="top"/>
    </xf>
    <xf numFmtId="0" fontId="7" fillId="0" borderId="3" xfId="2" applyFont="1" applyBorder="1" applyAlignment="1">
      <alignment horizontal="left"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 textRotation="255" shrinkToFit="1"/>
    </xf>
    <xf numFmtId="0" fontId="7" fillId="0" borderId="6" xfId="2" applyFont="1" applyBorder="1" applyAlignment="1">
      <alignment vertical="center" textRotation="255" shrinkToFit="1"/>
    </xf>
    <xf numFmtId="0" fontId="7" fillId="0" borderId="7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4399572B-6E45-49C4-A81B-671D8108F864}"/>
    <cellStyle name="標準 3" xfId="1" xr:uid="{EB8A6E33-B7F1-45F2-A39B-3247E9889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FED9-879D-42D5-B080-F2C5455736D8}">
  <sheetPr>
    <pageSetUpPr fitToPage="1"/>
  </sheetPr>
  <dimension ref="B2:I46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9" width="20.75" customWidth="1"/>
  </cols>
  <sheetData>
    <row r="2" spans="2:9" ht="21">
      <c r="B2" s="1"/>
      <c r="C2" s="1"/>
      <c r="D2" s="1"/>
      <c r="E2" s="1"/>
      <c r="F2" s="1"/>
      <c r="G2" s="2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14.25">
      <c r="B4" s="5"/>
      <c r="C4" s="5"/>
      <c r="D4" s="5"/>
      <c r="E4" s="5"/>
      <c r="F4" s="5"/>
      <c r="G4" s="5"/>
      <c r="H4" s="2"/>
      <c r="I4" s="2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7"/>
      <c r="D6" s="7"/>
      <c r="E6" s="7"/>
      <c r="F6" s="7"/>
      <c r="G6" s="2"/>
      <c r="H6" s="2"/>
      <c r="I6" s="7" t="s">
        <v>3</v>
      </c>
    </row>
    <row r="7" spans="2:9" ht="14.25">
      <c r="B7" s="8" t="s">
        <v>4</v>
      </c>
      <c r="C7" s="9"/>
      <c r="D7" s="10"/>
      <c r="E7" s="11" t="s">
        <v>5</v>
      </c>
      <c r="F7" s="11" t="s">
        <v>6</v>
      </c>
      <c r="G7" s="12" t="s">
        <v>7</v>
      </c>
      <c r="H7" s="12" t="s">
        <v>8</v>
      </c>
      <c r="I7" s="12" t="s">
        <v>9</v>
      </c>
    </row>
    <row r="8" spans="2:9" ht="14.25">
      <c r="B8" s="13" t="s">
        <v>10</v>
      </c>
      <c r="C8" s="13" t="s">
        <v>11</v>
      </c>
      <c r="D8" s="14" t="s">
        <v>12</v>
      </c>
      <c r="E8" s="15">
        <v>293735551</v>
      </c>
      <c r="F8" s="15">
        <v>253870796</v>
      </c>
      <c r="G8" s="15">
        <f>+E8+F8</f>
        <v>547606347</v>
      </c>
      <c r="H8" s="16"/>
      <c r="I8" s="15">
        <f>G8-ABS(H8)</f>
        <v>547606347</v>
      </c>
    </row>
    <row r="9" spans="2:9" ht="14.25">
      <c r="B9" s="17"/>
      <c r="C9" s="17"/>
      <c r="D9" s="18" t="s">
        <v>13</v>
      </c>
      <c r="E9" s="19"/>
      <c r="F9" s="19">
        <v>13501770</v>
      </c>
      <c r="G9" s="19">
        <f t="shared" ref="G9:G46" si="0">+E9+F9</f>
        <v>13501770</v>
      </c>
      <c r="H9" s="20"/>
      <c r="I9" s="19">
        <f t="shared" ref="I9:I45" si="1">G9-ABS(H9)</f>
        <v>13501770</v>
      </c>
    </row>
    <row r="10" spans="2:9" ht="14.25">
      <c r="B10" s="17"/>
      <c r="C10" s="17"/>
      <c r="D10" s="18" t="s">
        <v>14</v>
      </c>
      <c r="E10" s="19">
        <v>1300000</v>
      </c>
      <c r="F10" s="19">
        <v>200000</v>
      </c>
      <c r="G10" s="19">
        <f t="shared" si="0"/>
        <v>1500000</v>
      </c>
      <c r="H10" s="20"/>
      <c r="I10" s="19">
        <f t="shared" si="1"/>
        <v>1500000</v>
      </c>
    </row>
    <row r="11" spans="2:9" ht="14.25">
      <c r="B11" s="17"/>
      <c r="C11" s="17"/>
      <c r="D11" s="18" t="s">
        <v>15</v>
      </c>
      <c r="E11" s="19">
        <v>248111</v>
      </c>
      <c r="F11" s="19">
        <v>95389</v>
      </c>
      <c r="G11" s="19">
        <f t="shared" si="0"/>
        <v>343500</v>
      </c>
      <c r="H11" s="21"/>
      <c r="I11" s="19">
        <f t="shared" si="1"/>
        <v>343500</v>
      </c>
    </row>
    <row r="12" spans="2:9" ht="14.25">
      <c r="B12" s="17"/>
      <c r="C12" s="22"/>
      <c r="D12" s="23" t="s">
        <v>16</v>
      </c>
      <c r="E12" s="24">
        <f>+E8+E9+E10+E11</f>
        <v>295283662</v>
      </c>
      <c r="F12" s="24">
        <f>+F8+F9+F10+F11</f>
        <v>267667955</v>
      </c>
      <c r="G12" s="24">
        <f t="shared" si="0"/>
        <v>562951617</v>
      </c>
      <c r="H12" s="25">
        <f>+H8+H9+H10+H11</f>
        <v>0</v>
      </c>
      <c r="I12" s="24">
        <f t="shared" si="1"/>
        <v>562951617</v>
      </c>
    </row>
    <row r="13" spans="2:9" ht="14.25">
      <c r="B13" s="17"/>
      <c r="C13" s="13" t="s">
        <v>17</v>
      </c>
      <c r="D13" s="18" t="s">
        <v>18</v>
      </c>
      <c r="E13" s="19">
        <v>222068837</v>
      </c>
      <c r="F13" s="19">
        <v>206047292</v>
      </c>
      <c r="G13" s="19">
        <f t="shared" si="0"/>
        <v>428116129</v>
      </c>
      <c r="H13" s="16"/>
      <c r="I13" s="19">
        <f t="shared" si="1"/>
        <v>428116129</v>
      </c>
    </row>
    <row r="14" spans="2:9" ht="14.25">
      <c r="B14" s="17"/>
      <c r="C14" s="17"/>
      <c r="D14" s="18" t="s">
        <v>19</v>
      </c>
      <c r="E14" s="19">
        <v>40015925</v>
      </c>
      <c r="F14" s="19">
        <v>45437702</v>
      </c>
      <c r="G14" s="19">
        <f t="shared" si="0"/>
        <v>85453627</v>
      </c>
      <c r="H14" s="20"/>
      <c r="I14" s="19">
        <f t="shared" si="1"/>
        <v>85453627</v>
      </c>
    </row>
    <row r="15" spans="2:9" ht="14.25">
      <c r="B15" s="17"/>
      <c r="C15" s="17"/>
      <c r="D15" s="18" t="s">
        <v>20</v>
      </c>
      <c r="E15" s="19">
        <v>13246220</v>
      </c>
      <c r="F15" s="19">
        <v>20667304</v>
      </c>
      <c r="G15" s="19">
        <f t="shared" si="0"/>
        <v>33913524</v>
      </c>
      <c r="H15" s="20"/>
      <c r="I15" s="19">
        <f t="shared" si="1"/>
        <v>33913524</v>
      </c>
    </row>
    <row r="16" spans="2:9" ht="14.25">
      <c r="B16" s="17"/>
      <c r="C16" s="17"/>
      <c r="D16" s="18" t="s">
        <v>21</v>
      </c>
      <c r="E16" s="19"/>
      <c r="F16" s="19">
        <v>103343</v>
      </c>
      <c r="G16" s="19">
        <f t="shared" si="0"/>
        <v>103343</v>
      </c>
      <c r="H16" s="20"/>
      <c r="I16" s="19">
        <f t="shared" si="1"/>
        <v>103343</v>
      </c>
    </row>
    <row r="17" spans="2:9" ht="14.25">
      <c r="B17" s="17"/>
      <c r="C17" s="17"/>
      <c r="D17" s="18" t="s">
        <v>22</v>
      </c>
      <c r="E17" s="19">
        <v>39232157</v>
      </c>
      <c r="F17" s="19">
        <v>12610517</v>
      </c>
      <c r="G17" s="19">
        <f t="shared" si="0"/>
        <v>51842674</v>
      </c>
      <c r="H17" s="20"/>
      <c r="I17" s="19">
        <f t="shared" si="1"/>
        <v>51842674</v>
      </c>
    </row>
    <row r="18" spans="2:9" ht="14.25">
      <c r="B18" s="17"/>
      <c r="C18" s="17"/>
      <c r="D18" s="18" t="s">
        <v>23</v>
      </c>
      <c r="E18" s="19">
        <v>-3533740</v>
      </c>
      <c r="F18" s="19">
        <v>-5406009</v>
      </c>
      <c r="G18" s="19">
        <f t="shared" si="0"/>
        <v>-8939749</v>
      </c>
      <c r="H18" s="20"/>
      <c r="I18" s="19">
        <f t="shared" si="1"/>
        <v>-8939749</v>
      </c>
    </row>
    <row r="19" spans="2:9" ht="14.25">
      <c r="B19" s="17"/>
      <c r="C19" s="17"/>
      <c r="D19" s="18" t="s">
        <v>24</v>
      </c>
      <c r="E19" s="19"/>
      <c r="F19" s="19"/>
      <c r="G19" s="19">
        <f t="shared" si="0"/>
        <v>0</v>
      </c>
      <c r="H19" s="21"/>
      <c r="I19" s="19">
        <f t="shared" si="1"/>
        <v>0</v>
      </c>
    </row>
    <row r="20" spans="2:9" ht="14.25">
      <c r="B20" s="17"/>
      <c r="C20" s="22"/>
      <c r="D20" s="23" t="s">
        <v>25</v>
      </c>
      <c r="E20" s="24">
        <f>+E13+E14+E15+E16+E17+E18+E19</f>
        <v>311029399</v>
      </c>
      <c r="F20" s="24">
        <f>+F13+F14+F15+F16+F17+F18+F19</f>
        <v>279460149</v>
      </c>
      <c r="G20" s="24">
        <f t="shared" si="0"/>
        <v>590489548</v>
      </c>
      <c r="H20" s="25">
        <f>+H13+H14+H15+H16+H17+H18+H19</f>
        <v>0</v>
      </c>
      <c r="I20" s="24">
        <f t="shared" si="1"/>
        <v>590489548</v>
      </c>
    </row>
    <row r="21" spans="2:9" ht="14.25">
      <c r="B21" s="22"/>
      <c r="C21" s="26" t="s">
        <v>26</v>
      </c>
      <c r="D21" s="27"/>
      <c r="E21" s="28">
        <f xml:space="preserve"> +E12 - E20</f>
        <v>-15745737</v>
      </c>
      <c r="F21" s="28">
        <f xml:space="preserve"> +F12 - F20</f>
        <v>-11792194</v>
      </c>
      <c r="G21" s="28">
        <f t="shared" si="0"/>
        <v>-27537931</v>
      </c>
      <c r="H21" s="25">
        <f xml:space="preserve"> +H12 - H20</f>
        <v>0</v>
      </c>
      <c r="I21" s="28">
        <f>I12-I20</f>
        <v>-27537931</v>
      </c>
    </row>
    <row r="22" spans="2:9" ht="14.25">
      <c r="B22" s="13" t="s">
        <v>27</v>
      </c>
      <c r="C22" s="13" t="s">
        <v>11</v>
      </c>
      <c r="D22" s="18" t="s">
        <v>28</v>
      </c>
      <c r="E22" s="19">
        <v>10604</v>
      </c>
      <c r="F22" s="19">
        <v>3100</v>
      </c>
      <c r="G22" s="19">
        <f t="shared" si="0"/>
        <v>13704</v>
      </c>
      <c r="H22" s="16"/>
      <c r="I22" s="19">
        <f t="shared" si="1"/>
        <v>13704</v>
      </c>
    </row>
    <row r="23" spans="2:9" ht="14.25">
      <c r="B23" s="17"/>
      <c r="C23" s="17"/>
      <c r="D23" s="18" t="s">
        <v>29</v>
      </c>
      <c r="E23" s="19">
        <v>1511369</v>
      </c>
      <c r="F23" s="19">
        <v>1882104</v>
      </c>
      <c r="G23" s="19">
        <f t="shared" si="0"/>
        <v>3393473</v>
      </c>
      <c r="H23" s="21"/>
      <c r="I23" s="19">
        <f t="shared" si="1"/>
        <v>3393473</v>
      </c>
    </row>
    <row r="24" spans="2:9" ht="14.25">
      <c r="B24" s="17"/>
      <c r="C24" s="22"/>
      <c r="D24" s="23" t="s">
        <v>30</v>
      </c>
      <c r="E24" s="24">
        <f>+E22+E23</f>
        <v>1521973</v>
      </c>
      <c r="F24" s="24">
        <f>+F22+F23</f>
        <v>1885204</v>
      </c>
      <c r="G24" s="24">
        <f t="shared" si="0"/>
        <v>3407177</v>
      </c>
      <c r="H24" s="25">
        <f>+H22+H23</f>
        <v>0</v>
      </c>
      <c r="I24" s="24">
        <f t="shared" si="1"/>
        <v>3407177</v>
      </c>
    </row>
    <row r="25" spans="2:9" ht="14.25">
      <c r="B25" s="17"/>
      <c r="C25" s="13" t="s">
        <v>17</v>
      </c>
      <c r="D25" s="18" t="s">
        <v>31</v>
      </c>
      <c r="E25" s="19">
        <v>3175960</v>
      </c>
      <c r="F25" s="19"/>
      <c r="G25" s="19">
        <f t="shared" si="0"/>
        <v>3175960</v>
      </c>
      <c r="H25" s="16"/>
      <c r="I25" s="19">
        <f t="shared" si="1"/>
        <v>3175960</v>
      </c>
    </row>
    <row r="26" spans="2:9" ht="14.25">
      <c r="B26" s="17"/>
      <c r="C26" s="17"/>
      <c r="D26" s="18" t="s">
        <v>32</v>
      </c>
      <c r="E26" s="19">
        <v>680125</v>
      </c>
      <c r="F26" s="19"/>
      <c r="G26" s="19">
        <f t="shared" si="0"/>
        <v>680125</v>
      </c>
      <c r="H26" s="21"/>
      <c r="I26" s="19">
        <f t="shared" si="1"/>
        <v>680125</v>
      </c>
    </row>
    <row r="27" spans="2:9" ht="14.25">
      <c r="B27" s="17"/>
      <c r="C27" s="22"/>
      <c r="D27" s="23" t="s">
        <v>33</v>
      </c>
      <c r="E27" s="24">
        <f>+E25+E26</f>
        <v>3856085</v>
      </c>
      <c r="F27" s="24">
        <f>+F25+F26</f>
        <v>0</v>
      </c>
      <c r="G27" s="24">
        <f t="shared" si="0"/>
        <v>3856085</v>
      </c>
      <c r="H27" s="25">
        <f>+H25+H26</f>
        <v>0</v>
      </c>
      <c r="I27" s="24">
        <f t="shared" si="1"/>
        <v>3856085</v>
      </c>
    </row>
    <row r="28" spans="2:9" ht="14.25">
      <c r="B28" s="22"/>
      <c r="C28" s="26" t="s">
        <v>34</v>
      </c>
      <c r="D28" s="29"/>
      <c r="E28" s="30">
        <f xml:space="preserve"> +E24 - E27</f>
        <v>-2334112</v>
      </c>
      <c r="F28" s="30">
        <f xml:space="preserve"> +F24 - F27</f>
        <v>1885204</v>
      </c>
      <c r="G28" s="30">
        <f t="shared" si="0"/>
        <v>-448908</v>
      </c>
      <c r="H28" s="25">
        <f xml:space="preserve"> +H24 - H27</f>
        <v>0</v>
      </c>
      <c r="I28" s="30">
        <f>I24-I27</f>
        <v>-448908</v>
      </c>
    </row>
    <row r="29" spans="2:9" ht="14.25">
      <c r="B29" s="26" t="s">
        <v>35</v>
      </c>
      <c r="C29" s="31"/>
      <c r="D29" s="27"/>
      <c r="E29" s="28">
        <f xml:space="preserve"> +E21 +E28</f>
        <v>-18079849</v>
      </c>
      <c r="F29" s="28">
        <f xml:space="preserve"> +F21 +F28</f>
        <v>-9906990</v>
      </c>
      <c r="G29" s="28">
        <f t="shared" si="0"/>
        <v>-27986839</v>
      </c>
      <c r="H29" s="25">
        <f xml:space="preserve"> +H21 +H28</f>
        <v>0</v>
      </c>
      <c r="I29" s="28">
        <f>I21+I28</f>
        <v>-27986839</v>
      </c>
    </row>
    <row r="30" spans="2:9" ht="14.25">
      <c r="B30" s="13" t="s">
        <v>36</v>
      </c>
      <c r="C30" s="13" t="s">
        <v>11</v>
      </c>
      <c r="D30" s="18" t="s">
        <v>37</v>
      </c>
      <c r="E30" s="19"/>
      <c r="F30" s="19"/>
      <c r="G30" s="19">
        <f t="shared" si="0"/>
        <v>0</v>
      </c>
      <c r="H30" s="16"/>
      <c r="I30" s="19">
        <f t="shared" si="1"/>
        <v>0</v>
      </c>
    </row>
    <row r="31" spans="2:9" ht="14.25">
      <c r="B31" s="17"/>
      <c r="C31" s="17"/>
      <c r="D31" s="18" t="s">
        <v>38</v>
      </c>
      <c r="E31" s="19"/>
      <c r="F31" s="19"/>
      <c r="G31" s="19">
        <f t="shared" si="0"/>
        <v>0</v>
      </c>
      <c r="H31" s="20"/>
      <c r="I31" s="19">
        <f t="shared" si="1"/>
        <v>0</v>
      </c>
    </row>
    <row r="32" spans="2:9" ht="14.25">
      <c r="B32" s="17"/>
      <c r="C32" s="17"/>
      <c r="D32" s="18" t="s">
        <v>39</v>
      </c>
      <c r="E32" s="19"/>
      <c r="F32" s="19"/>
      <c r="G32" s="19">
        <f t="shared" si="0"/>
        <v>0</v>
      </c>
      <c r="H32" s="21"/>
      <c r="I32" s="19">
        <f t="shared" si="1"/>
        <v>0</v>
      </c>
    </row>
    <row r="33" spans="2:9" ht="14.25">
      <c r="B33" s="17"/>
      <c r="C33" s="22"/>
      <c r="D33" s="23" t="s">
        <v>40</v>
      </c>
      <c r="E33" s="24">
        <f>+E30+E31+E32</f>
        <v>0</v>
      </c>
      <c r="F33" s="24">
        <f>+F30+F31+F32</f>
        <v>0</v>
      </c>
      <c r="G33" s="24">
        <f t="shared" si="0"/>
        <v>0</v>
      </c>
      <c r="H33" s="25">
        <f>+H30+H31+H32</f>
        <v>0</v>
      </c>
      <c r="I33" s="24">
        <f t="shared" si="1"/>
        <v>0</v>
      </c>
    </row>
    <row r="34" spans="2:9" ht="14.25">
      <c r="B34" s="17"/>
      <c r="C34" s="13" t="s">
        <v>17</v>
      </c>
      <c r="D34" s="18" t="s">
        <v>41</v>
      </c>
      <c r="E34" s="19">
        <v>3</v>
      </c>
      <c r="F34" s="19"/>
      <c r="G34" s="19">
        <f t="shared" si="0"/>
        <v>3</v>
      </c>
      <c r="H34" s="16"/>
      <c r="I34" s="19">
        <f t="shared" si="1"/>
        <v>3</v>
      </c>
    </row>
    <row r="35" spans="2:9" ht="14.25">
      <c r="B35" s="17"/>
      <c r="C35" s="17"/>
      <c r="D35" s="18" t="s">
        <v>42</v>
      </c>
      <c r="E35" s="19"/>
      <c r="F35" s="19"/>
      <c r="G35" s="19">
        <f t="shared" si="0"/>
        <v>0</v>
      </c>
      <c r="H35" s="20"/>
      <c r="I35" s="19">
        <f t="shared" si="1"/>
        <v>0</v>
      </c>
    </row>
    <row r="36" spans="2:9" ht="14.25">
      <c r="B36" s="17"/>
      <c r="C36" s="17"/>
      <c r="D36" s="18" t="s">
        <v>43</v>
      </c>
      <c r="E36" s="19"/>
      <c r="F36" s="19"/>
      <c r="G36" s="19">
        <f t="shared" si="0"/>
        <v>0</v>
      </c>
      <c r="H36" s="20"/>
      <c r="I36" s="19">
        <f t="shared" si="1"/>
        <v>0</v>
      </c>
    </row>
    <row r="37" spans="2:9" ht="14.25">
      <c r="B37" s="17"/>
      <c r="C37" s="17"/>
      <c r="D37" s="18" t="s">
        <v>44</v>
      </c>
      <c r="E37" s="19"/>
      <c r="F37" s="19"/>
      <c r="G37" s="19">
        <f t="shared" si="0"/>
        <v>0</v>
      </c>
      <c r="H37" s="21"/>
      <c r="I37" s="19">
        <f t="shared" si="1"/>
        <v>0</v>
      </c>
    </row>
    <row r="38" spans="2:9" ht="14.25">
      <c r="B38" s="17"/>
      <c r="C38" s="22"/>
      <c r="D38" s="23" t="s">
        <v>45</v>
      </c>
      <c r="E38" s="24">
        <f>+E34+E35+E36+E37</f>
        <v>3</v>
      </c>
      <c r="F38" s="24">
        <f>+F34+F35+F36+F37</f>
        <v>0</v>
      </c>
      <c r="G38" s="24">
        <f t="shared" si="0"/>
        <v>3</v>
      </c>
      <c r="H38" s="25">
        <f>+H34+H35+H36+H37</f>
        <v>0</v>
      </c>
      <c r="I38" s="24">
        <f t="shared" si="1"/>
        <v>3</v>
      </c>
    </row>
    <row r="39" spans="2:9" ht="14.25">
      <c r="B39" s="22"/>
      <c r="C39" s="32" t="s">
        <v>46</v>
      </c>
      <c r="D39" s="33"/>
      <c r="E39" s="34">
        <f xml:space="preserve"> +E33 - E38</f>
        <v>-3</v>
      </c>
      <c r="F39" s="34">
        <f xml:space="preserve"> +F33 - F38</f>
        <v>0</v>
      </c>
      <c r="G39" s="34">
        <f t="shared" si="0"/>
        <v>-3</v>
      </c>
      <c r="H39" s="25">
        <f xml:space="preserve"> +H33 - H38</f>
        <v>0</v>
      </c>
      <c r="I39" s="34">
        <f>I33-I38</f>
        <v>-3</v>
      </c>
    </row>
    <row r="40" spans="2:9" ht="14.25">
      <c r="B40" s="26" t="s">
        <v>47</v>
      </c>
      <c r="C40" s="35"/>
      <c r="D40" s="36"/>
      <c r="E40" s="37">
        <f xml:space="preserve"> +E29 +E39</f>
        <v>-18079852</v>
      </c>
      <c r="F40" s="37">
        <f xml:space="preserve"> +F29 +F39</f>
        <v>-9906990</v>
      </c>
      <c r="G40" s="37">
        <f t="shared" si="0"/>
        <v>-27986842</v>
      </c>
      <c r="H40" s="25">
        <f xml:space="preserve"> +H29 +H39</f>
        <v>0</v>
      </c>
      <c r="I40" s="37">
        <f>I29+I39</f>
        <v>-27986842</v>
      </c>
    </row>
    <row r="41" spans="2:9" ht="14.25">
      <c r="B41" s="38" t="s">
        <v>48</v>
      </c>
      <c r="C41" s="35" t="s">
        <v>49</v>
      </c>
      <c r="D41" s="36"/>
      <c r="E41" s="37">
        <v>747559646</v>
      </c>
      <c r="F41" s="37">
        <v>219943074</v>
      </c>
      <c r="G41" s="37">
        <f t="shared" si="0"/>
        <v>967502720</v>
      </c>
      <c r="H41" s="25"/>
      <c r="I41" s="37">
        <f t="shared" si="1"/>
        <v>967502720</v>
      </c>
    </row>
    <row r="42" spans="2:9" ht="14.25">
      <c r="B42" s="39"/>
      <c r="C42" s="35" t="s">
        <v>50</v>
      </c>
      <c r="D42" s="36"/>
      <c r="E42" s="37">
        <f xml:space="preserve"> +E40 +E41</f>
        <v>729479794</v>
      </c>
      <c r="F42" s="37">
        <f xml:space="preserve"> +F40 +F41</f>
        <v>210036084</v>
      </c>
      <c r="G42" s="37">
        <f t="shared" si="0"/>
        <v>939515878</v>
      </c>
      <c r="H42" s="25">
        <f xml:space="preserve"> +H40 +H41</f>
        <v>0</v>
      </c>
      <c r="I42" s="37">
        <f>I40+I41</f>
        <v>939515878</v>
      </c>
    </row>
    <row r="43" spans="2:9" ht="14.25">
      <c r="B43" s="39"/>
      <c r="C43" s="35" t="s">
        <v>51</v>
      </c>
      <c r="D43" s="36"/>
      <c r="E43" s="37"/>
      <c r="F43" s="37"/>
      <c r="G43" s="37">
        <f t="shared" si="0"/>
        <v>0</v>
      </c>
      <c r="H43" s="25"/>
      <c r="I43" s="37">
        <f t="shared" si="1"/>
        <v>0</v>
      </c>
    </row>
    <row r="44" spans="2:9" ht="14.25">
      <c r="B44" s="39"/>
      <c r="C44" s="35" t="s">
        <v>52</v>
      </c>
      <c r="D44" s="36"/>
      <c r="E44" s="37"/>
      <c r="F44" s="37"/>
      <c r="G44" s="37">
        <f t="shared" si="0"/>
        <v>0</v>
      </c>
      <c r="H44" s="25"/>
      <c r="I44" s="37">
        <f t="shared" si="1"/>
        <v>0</v>
      </c>
    </row>
    <row r="45" spans="2:9" ht="14.25">
      <c r="B45" s="39"/>
      <c r="C45" s="35" t="s">
        <v>53</v>
      </c>
      <c r="D45" s="36"/>
      <c r="E45" s="37"/>
      <c r="F45" s="37"/>
      <c r="G45" s="37">
        <f t="shared" si="0"/>
        <v>0</v>
      </c>
      <c r="H45" s="25"/>
      <c r="I45" s="37">
        <f t="shared" si="1"/>
        <v>0</v>
      </c>
    </row>
    <row r="46" spans="2:9" ht="14.25">
      <c r="B46" s="40"/>
      <c r="C46" s="35" t="s">
        <v>54</v>
      </c>
      <c r="D46" s="36"/>
      <c r="E46" s="37">
        <f xml:space="preserve"> +E42 +E43 +E44 - E45</f>
        <v>729479794</v>
      </c>
      <c r="F46" s="37">
        <f xml:space="preserve"> +F42 +F43 +F44 - F45</f>
        <v>210036084</v>
      </c>
      <c r="G46" s="37">
        <f t="shared" si="0"/>
        <v>939515878</v>
      </c>
      <c r="H46" s="25">
        <f xml:space="preserve"> +H42 +H43 +H44 - H45</f>
        <v>0</v>
      </c>
      <c r="I46" s="37">
        <f>I42+I43+I44-I45</f>
        <v>939515878</v>
      </c>
    </row>
  </sheetData>
  <mergeCells count="13">
    <mergeCell ref="B41:B46"/>
    <mergeCell ref="B22:B28"/>
    <mergeCell ref="C22:C24"/>
    <mergeCell ref="C25:C27"/>
    <mergeCell ref="B30:B39"/>
    <mergeCell ref="C30:C33"/>
    <mergeCell ref="C34:C38"/>
    <mergeCell ref="B3:I3"/>
    <mergeCell ref="B5:I5"/>
    <mergeCell ref="B7:D7"/>
    <mergeCell ref="B8:B21"/>
    <mergeCell ref="C8:C12"/>
    <mergeCell ref="C13:C20"/>
  </mergeCells>
  <phoneticPr fontId="1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社会福祉事業</vt:lpstr>
      <vt:lpstr>社会福祉事業!Print_Titles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2023-05-23T03:26:42Z</dcterms:created>
  <dcterms:modified xsi:type="dcterms:W3CDTF">2023-05-23T03:26:43Z</dcterms:modified>
</cp:coreProperties>
</file>