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ukushisv\桃陵苑共有データ\事務所\坂倉\財務諸表等電子開示システム\令和5年4月\20230523出力\"/>
    </mc:Choice>
  </mc:AlternateContent>
  <xr:revisionPtr revIDLastSave="0" documentId="8_{973425C3-06FD-4706-B19E-B3886204EA3E}" xr6:coauthVersionLast="47" xr6:coauthVersionMax="47" xr10:uidLastSave="{00000000-0000-0000-0000-000000000000}"/>
  <bookViews>
    <workbookView xWindow="-120" yWindow="-120" windowWidth="19440" windowHeight="15000" xr2:uid="{2BE542C1-FD30-46E1-95DA-D9CCD26931F6}"/>
  </bookViews>
  <sheets>
    <sheet name="社会福祉事業" sheetId="1" r:id="rId1"/>
  </sheets>
  <definedNames>
    <definedName name="_xlnm.Print_Titles" localSheetId="0">社会福祉事業!$1:$7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G54" i="1" s="1"/>
  <c r="G53" i="1"/>
  <c r="E53" i="1"/>
  <c r="E52" i="1"/>
  <c r="G52" i="1" s="1"/>
  <c r="G51" i="1"/>
  <c r="E51" i="1"/>
  <c r="E50" i="1"/>
  <c r="G50" i="1" s="1"/>
  <c r="F49" i="1"/>
  <c r="F55" i="1" s="1"/>
  <c r="D49" i="1"/>
  <c r="D55" i="1" s="1"/>
  <c r="D56" i="1" s="1"/>
  <c r="C49" i="1"/>
  <c r="C55" i="1" s="1"/>
  <c r="G48" i="1"/>
  <c r="E48" i="1"/>
  <c r="G47" i="1"/>
  <c r="E47" i="1"/>
  <c r="D45" i="1"/>
  <c r="E44" i="1"/>
  <c r="G44" i="1" s="1"/>
  <c r="G43" i="1"/>
  <c r="E43" i="1"/>
  <c r="F42" i="1"/>
  <c r="E42" i="1"/>
  <c r="G42" i="1" s="1"/>
  <c r="D42" i="1"/>
  <c r="C42" i="1"/>
  <c r="G41" i="1"/>
  <c r="E41" i="1"/>
  <c r="G40" i="1"/>
  <c r="E40" i="1"/>
  <c r="G39" i="1"/>
  <c r="E39" i="1"/>
  <c r="G38" i="1"/>
  <c r="E38" i="1"/>
  <c r="G37" i="1"/>
  <c r="E37" i="1"/>
  <c r="G36" i="1"/>
  <c r="E36" i="1"/>
  <c r="F35" i="1"/>
  <c r="F45" i="1" s="1"/>
  <c r="F56" i="1" s="1"/>
  <c r="D35" i="1"/>
  <c r="C35" i="1"/>
  <c r="C45" i="1" s="1"/>
  <c r="G32" i="1"/>
  <c r="E32" i="1"/>
  <c r="G31" i="1"/>
  <c r="E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F19" i="1"/>
  <c r="D19" i="1"/>
  <c r="C19" i="1"/>
  <c r="E19" i="1" s="1"/>
  <c r="G19" i="1" s="1"/>
  <c r="G18" i="1"/>
  <c r="E18" i="1"/>
  <c r="E17" i="1"/>
  <c r="G17" i="1" s="1"/>
  <c r="F16" i="1"/>
  <c r="F15" i="1" s="1"/>
  <c r="D16" i="1"/>
  <c r="D15" i="1" s="1"/>
  <c r="C16" i="1"/>
  <c r="C15" i="1" s="1"/>
  <c r="E14" i="1"/>
  <c r="G14" i="1" s="1"/>
  <c r="G13" i="1"/>
  <c r="E13" i="1"/>
  <c r="E12" i="1"/>
  <c r="G12" i="1" s="1"/>
  <c r="G11" i="1"/>
  <c r="E11" i="1"/>
  <c r="E10" i="1"/>
  <c r="G10" i="1" s="1"/>
  <c r="F9" i="1"/>
  <c r="F33" i="1" s="1"/>
  <c r="D9" i="1"/>
  <c r="C9" i="1"/>
  <c r="E15" i="1" l="1"/>
  <c r="G15" i="1" s="1"/>
  <c r="C33" i="1"/>
  <c r="E55" i="1"/>
  <c r="G55" i="1" s="1"/>
  <c r="D33" i="1"/>
  <c r="C56" i="1"/>
  <c r="E56" i="1" s="1"/>
  <c r="G56" i="1" s="1"/>
  <c r="E45" i="1"/>
  <c r="G45" i="1" s="1"/>
  <c r="E9" i="1"/>
  <c r="G9" i="1" s="1"/>
  <c r="E16" i="1"/>
  <c r="G16" i="1" s="1"/>
  <c r="E49" i="1"/>
  <c r="G49" i="1" s="1"/>
  <c r="E35" i="1"/>
  <c r="G35" i="1" s="1"/>
  <c r="E33" i="1" l="1"/>
  <c r="G33" i="1" s="1"/>
</calcChain>
</file>

<file path=xl/sharedStrings.xml><?xml version="1.0" encoding="utf-8"?>
<sst xmlns="http://schemas.openxmlformats.org/spreadsheetml/2006/main" count="59" uniqueCount="58">
  <si>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</si>
  <si>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社会福祉事業区分  貸借対照表内訳表</t>
    <phoneticPr fontId="5"/>
  </si>
  <si>
    <t>令和5年3月31日現在</t>
    <phoneticPr fontId="5"/>
  </si>
  <si>
    <t>（単位：円）</t>
    <phoneticPr fontId="4"/>
  </si>
  <si>
    <t>勘定科目</t>
    <rPh sb="0" eb="2">
      <t>カンジョウ</t>
    </rPh>
    <rPh sb="2" eb="4">
      <t>カモク</t>
    </rPh>
    <phoneticPr fontId="5"/>
  </si>
  <si>
    <t>A拠点</t>
    <phoneticPr fontId="5"/>
  </si>
  <si>
    <t>B拠点</t>
    <phoneticPr fontId="5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</si>
  <si>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</si>
  <si>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</si>
  <si>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</si>
  <si>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</si>
  <si>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流動資産</t>
  </si>
  <si>
    <t>　現金預金</t>
  </si>
  <si>
    <t>　事業未収金</t>
  </si>
  <si>
    <t>　未収金</t>
  </si>
  <si>
    <t>　立替金</t>
  </si>
  <si>
    <t>　前払金</t>
  </si>
  <si>
    <t>固定資産</t>
  </si>
  <si>
    <t>基本財産</t>
  </si>
  <si>
    <t>　土地</t>
  </si>
  <si>
    <t>　建物</t>
  </si>
  <si>
    <t>その他の固定資産</t>
  </si>
  <si>
    <t>　構築物</t>
  </si>
  <si>
    <t>　車輌運搬具</t>
  </si>
  <si>
    <t>　器具及び備品</t>
  </si>
  <si>
    <t>　建設仮勘定</t>
  </si>
  <si>
    <t>　ソフトウェア</t>
  </si>
  <si>
    <t>　投資有価証券</t>
  </si>
  <si>
    <t>　退職給付引当資産</t>
  </si>
  <si>
    <t>　減価償却積立資産</t>
  </si>
  <si>
    <t>　建築資金積立資産</t>
  </si>
  <si>
    <t>　設備整備資金積立資産</t>
  </si>
  <si>
    <t>　預託金</t>
  </si>
  <si>
    <t>　出資金</t>
  </si>
  <si>
    <t>資産の部合計</t>
  </si>
  <si>
    <t>負債の部</t>
  </si>
  <si>
    <t>流動負債</t>
  </si>
  <si>
    <t>　事業未払金</t>
  </si>
  <si>
    <t>　その他の未払金</t>
  </si>
  <si>
    <t>　１年以内返済予定設備資金借入金</t>
  </si>
  <si>
    <t>　預り金</t>
  </si>
  <si>
    <t>　職員預り金</t>
  </si>
  <si>
    <t>　賞与引当金</t>
  </si>
  <si>
    <t>固定負債</t>
  </si>
  <si>
    <t>　設備資金借入金</t>
  </si>
  <si>
    <t>　退職給付引当金</t>
  </si>
  <si>
    <t>負債の部合計</t>
  </si>
  <si>
    <t>純資産の部</t>
  </si>
  <si>
    <t>基本金</t>
  </si>
  <si>
    <t>国庫補助金等特別積立金</t>
  </si>
  <si>
    <t>その他の積立金</t>
  </si>
  <si>
    <t>　減価償却積立金</t>
  </si>
  <si>
    <t>　建築資金積立金</t>
  </si>
  <si>
    <t>　設備整備資金積立金</t>
  </si>
  <si>
    <t>次期繰越活動増減差額</t>
  </si>
  <si>
    <t>（うち当期活動増減差額）</t>
  </si>
  <si>
    <t>純資産の部合計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</si>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</sst>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horizontal="left" vertical="top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49" fontId="8" fillId="0" borderId="1" xfId="1" applyNumberFormat="1" applyFont="1" applyBorder="1" applyAlignment="1">
      <alignment horizontal="center" vertical="center" wrapText="1" shrinkToFit="1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vertical="center"/>
    </xf>
    <xf numFmtId="176" fontId="10" fillId="0" borderId="1" xfId="2" applyNumberFormat="1" applyFont="1" applyBorder="1" applyAlignment="1" applyProtection="1">
      <alignment vertical="center"/>
      <protection locked="0"/>
    </xf>
    <xf numFmtId="0" fontId="8" fillId="0" borderId="1" xfId="2" applyFont="1" applyBorder="1">
      <alignment horizontal="left" vertical="top"/>
    </xf>
    <xf numFmtId="176" fontId="10" fillId="0" borderId="1" xfId="2" applyNumberFormat="1" applyFont="1" applyBorder="1" applyAlignment="1" applyProtection="1">
      <alignment vertical="top"/>
      <protection locked="0"/>
    </xf>
    <xf numFmtId="0" fontId="8" fillId="0" borderId="2" xfId="2" applyFont="1" applyBorder="1">
      <alignment horizontal="left" vertical="top"/>
    </xf>
    <xf numFmtId="176" fontId="10" fillId="0" borderId="2" xfId="2" applyNumberFormat="1" applyFont="1" applyBorder="1" applyAlignment="1" applyProtection="1">
      <alignment vertical="top"/>
      <protection locked="0"/>
    </xf>
    <xf numFmtId="0" fontId="8" fillId="0" borderId="3" xfId="2" applyFont="1" applyBorder="1">
      <alignment horizontal="left" vertical="top"/>
    </xf>
    <xf numFmtId="176" fontId="10" fillId="0" borderId="3" xfId="2" applyNumberFormat="1" applyFont="1" applyBorder="1" applyAlignment="1" applyProtection="1">
      <alignment vertical="top"/>
      <protection locked="0"/>
    </xf>
    <xf numFmtId="0" fontId="8" fillId="0" borderId="4" xfId="2" applyFont="1" applyBorder="1">
      <alignment horizontal="left" vertical="top"/>
    </xf>
    <xf numFmtId="176" fontId="10" fillId="0" borderId="4" xfId="2" applyNumberFormat="1" applyFont="1" applyBorder="1" applyAlignment="1" applyProtection="1">
      <alignment vertical="top"/>
      <protection locked="0"/>
    </xf>
  </cellXfs>
  <cellStyles count="3">
    <cellStyle name="標準" xfId="0" builtinId="0"/>
    <cellStyle name="標準 2" xfId="2" xr:uid="{E1D364D0-53C0-4170-8350-1411AAAF51B6}"/>
    <cellStyle name="標準 3" xfId="1" xr:uid="{DD82EC36-32A2-4DE8-8694-B789AC4629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DA870-05A6-42C3-B317-C81248010334}">
  <sheetPr>
    <pageSetUpPr fitToPage="1"/>
  </sheetPr>
  <dimension ref="B1:G56"/>
  <sheetViews>
    <sheetView showGridLines="0" tabSelected="1" workbookViewId="0"/>
  </sheetViews>
  <sheetFormatPr defaultRowHeight="13.5"/>
  <cols>
    <col min="1" max="1" width="2.875" customWidth="1"/>
    <col min="2" max="2" width="49.5" customWidth="1"/>
    <col min="3" max="7" width="20.75" customWidth="1"/>
  </cols>
  <sheetData>
    <row r="1" spans="2:7" ht="14.25">
      <c r="B1" s="1"/>
      <c r="C1" s="1"/>
      <c r="D1" s="1"/>
      <c r="E1" s="1"/>
      <c r="F1" s="1"/>
      <c r="G1" s="1"/>
    </row>
    <row r="2" spans="2:7" ht="21">
      <c r="B2" s="2"/>
      <c r="C2" s="2"/>
      <c r="D2" s="2"/>
      <c r="E2" s="1"/>
      <c r="F2" s="3"/>
      <c r="G2" s="3" t="s">
        <v>0</v>
      </c>
    </row>
    <row r="3" spans="2:7" ht="21">
      <c r="B3" s="4" t="s">
        <v>1</v>
      </c>
      <c r="C3" s="4"/>
      <c r="D3" s="4"/>
      <c r="E3" s="4"/>
      <c r="F3" s="4"/>
      <c r="G3" s="4"/>
    </row>
    <row r="4" spans="2:7" ht="14.25">
      <c r="B4" s="5"/>
      <c r="C4" s="5"/>
      <c r="D4" s="5"/>
      <c r="E4" s="5"/>
      <c r="F4" s="1"/>
      <c r="G4" s="1"/>
    </row>
    <row r="5" spans="2:7" ht="21">
      <c r="B5" s="6" t="s">
        <v>2</v>
      </c>
      <c r="C5" s="6"/>
      <c r="D5" s="6"/>
      <c r="E5" s="6"/>
      <c r="F5" s="6"/>
      <c r="G5" s="6"/>
    </row>
    <row r="6" spans="2:7" ht="15.75">
      <c r="B6" s="7"/>
      <c r="C6" s="7"/>
      <c r="D6" s="7"/>
      <c r="E6" s="1"/>
      <c r="F6" s="1"/>
      <c r="G6" s="7" t="s">
        <v>3</v>
      </c>
    </row>
    <row r="7" spans="2:7" ht="28.5">
      <c r="B7" s="8" t="s">
        <v>4</v>
      </c>
      <c r="C7" s="9" t="s">
        <v>5</v>
      </c>
      <c r="D7" s="9" t="s">
        <v>6</v>
      </c>
      <c r="E7" s="8" t="s">
        <v>7</v>
      </c>
      <c r="F7" s="8" t="s">
        <v>8</v>
      </c>
      <c r="G7" s="8" t="s">
        <v>9</v>
      </c>
    </row>
    <row r="8" spans="2:7" ht="14.25">
      <c r="B8" s="10" t="s">
        <v>10</v>
      </c>
      <c r="C8" s="11"/>
      <c r="D8" s="11"/>
      <c r="E8" s="11"/>
      <c r="F8" s="11"/>
      <c r="G8" s="11"/>
    </row>
    <row r="9" spans="2:7" ht="14.25">
      <c r="B9" s="12" t="s">
        <v>11</v>
      </c>
      <c r="C9" s="13">
        <f>+C10+C11+C12+C13+C14</f>
        <v>89493827</v>
      </c>
      <c r="D9" s="13">
        <f>+D10+D11+D12+D13+D14</f>
        <v>141038077</v>
      </c>
      <c r="E9" s="13">
        <f t="shared" ref="E9:E56" si="0">+C9+D9</f>
        <v>230531904</v>
      </c>
      <c r="F9" s="13">
        <f>+F10+F11+F12+F13+F14</f>
        <v>0</v>
      </c>
      <c r="G9" s="13">
        <f t="shared" ref="G9:G56" si="1">E9-ABS(F9)</f>
        <v>230531904</v>
      </c>
    </row>
    <row r="10" spans="2:7" ht="14.25">
      <c r="B10" s="14" t="s">
        <v>12</v>
      </c>
      <c r="C10" s="15">
        <v>47993830</v>
      </c>
      <c r="D10" s="15">
        <v>102222609</v>
      </c>
      <c r="E10" s="15">
        <f t="shared" si="0"/>
        <v>150216439</v>
      </c>
      <c r="F10" s="15"/>
      <c r="G10" s="15">
        <f t="shared" si="1"/>
        <v>150216439</v>
      </c>
    </row>
    <row r="11" spans="2:7" ht="14.25">
      <c r="B11" s="16" t="s">
        <v>13</v>
      </c>
      <c r="C11" s="17">
        <v>40900190</v>
      </c>
      <c r="D11" s="17">
        <v>38691117</v>
      </c>
      <c r="E11" s="17">
        <f t="shared" si="0"/>
        <v>79591307</v>
      </c>
      <c r="F11" s="17"/>
      <c r="G11" s="17">
        <f t="shared" si="1"/>
        <v>79591307</v>
      </c>
    </row>
    <row r="12" spans="2:7" ht="14.25">
      <c r="B12" s="16" t="s">
        <v>14</v>
      </c>
      <c r="C12" s="17">
        <v>244807</v>
      </c>
      <c r="D12" s="17">
        <v>124351</v>
      </c>
      <c r="E12" s="17">
        <f t="shared" si="0"/>
        <v>369158</v>
      </c>
      <c r="F12" s="17"/>
      <c r="G12" s="17">
        <f t="shared" si="1"/>
        <v>369158</v>
      </c>
    </row>
    <row r="13" spans="2:7" ht="14.25">
      <c r="B13" s="16" t="s">
        <v>15</v>
      </c>
      <c r="C13" s="17">
        <v>355000</v>
      </c>
      <c r="D13" s="17"/>
      <c r="E13" s="17">
        <f t="shared" si="0"/>
        <v>355000</v>
      </c>
      <c r="F13" s="17"/>
      <c r="G13" s="17">
        <f t="shared" si="1"/>
        <v>355000</v>
      </c>
    </row>
    <row r="14" spans="2:7" ht="14.25">
      <c r="B14" s="16" t="s">
        <v>16</v>
      </c>
      <c r="C14" s="17"/>
      <c r="D14" s="17"/>
      <c r="E14" s="17">
        <f t="shared" si="0"/>
        <v>0</v>
      </c>
      <c r="F14" s="17"/>
      <c r="G14" s="17">
        <f t="shared" si="1"/>
        <v>0</v>
      </c>
    </row>
    <row r="15" spans="2:7" ht="14.25">
      <c r="B15" s="12" t="s">
        <v>17</v>
      </c>
      <c r="C15" s="13">
        <f>+C16 +C19</f>
        <v>1112987142</v>
      </c>
      <c r="D15" s="13">
        <f>+D16 +D19</f>
        <v>491062172</v>
      </c>
      <c r="E15" s="13">
        <f t="shared" si="0"/>
        <v>1604049314</v>
      </c>
      <c r="F15" s="13">
        <f>+F16 +F19</f>
        <v>0</v>
      </c>
      <c r="G15" s="13">
        <f t="shared" si="1"/>
        <v>1604049314</v>
      </c>
    </row>
    <row r="16" spans="2:7" ht="14.25">
      <c r="B16" s="12" t="s">
        <v>18</v>
      </c>
      <c r="C16" s="13">
        <f>+C17+C18</f>
        <v>1048463579</v>
      </c>
      <c r="D16" s="13">
        <f>+D17+D18</f>
        <v>301947387</v>
      </c>
      <c r="E16" s="13">
        <f t="shared" si="0"/>
        <v>1350410966</v>
      </c>
      <c r="F16" s="13">
        <f>+F17+F18</f>
        <v>0</v>
      </c>
      <c r="G16" s="13">
        <f t="shared" si="1"/>
        <v>1350410966</v>
      </c>
    </row>
    <row r="17" spans="2:7" ht="14.25">
      <c r="B17" s="14" t="s">
        <v>19</v>
      </c>
      <c r="C17" s="15">
        <v>81309200</v>
      </c>
      <c r="D17" s="15">
        <v>107375606</v>
      </c>
      <c r="E17" s="15">
        <f t="shared" si="0"/>
        <v>188684806</v>
      </c>
      <c r="F17" s="15"/>
      <c r="G17" s="15">
        <f t="shared" si="1"/>
        <v>188684806</v>
      </c>
    </row>
    <row r="18" spans="2:7" ht="14.25">
      <c r="B18" s="16" t="s">
        <v>20</v>
      </c>
      <c r="C18" s="17">
        <v>967154379</v>
      </c>
      <c r="D18" s="17">
        <v>194571781</v>
      </c>
      <c r="E18" s="17">
        <f t="shared" si="0"/>
        <v>1161726160</v>
      </c>
      <c r="F18" s="17"/>
      <c r="G18" s="17">
        <f t="shared" si="1"/>
        <v>1161726160</v>
      </c>
    </row>
    <row r="19" spans="2:7" ht="14.25">
      <c r="B19" s="12" t="s">
        <v>21</v>
      </c>
      <c r="C19" s="13">
        <f>+C20+C21+C22+C23+C24+C25+C26+C27+C28+C29+C30+C31+C32</f>
        <v>64523563</v>
      </c>
      <c r="D19" s="13">
        <f>+D20+D21+D22+D23+D24+D25+D26+D27+D28+D29+D30+D31+D32</f>
        <v>189114785</v>
      </c>
      <c r="E19" s="13">
        <f t="shared" si="0"/>
        <v>253638348</v>
      </c>
      <c r="F19" s="13">
        <f>+F20+F21+F22+F23+F24+F25+F26+F27+F28+F29+F30+F31+F32</f>
        <v>0</v>
      </c>
      <c r="G19" s="13">
        <f t="shared" si="1"/>
        <v>253638348</v>
      </c>
    </row>
    <row r="20" spans="2:7" ht="14.25">
      <c r="B20" s="16" t="s">
        <v>20</v>
      </c>
      <c r="C20" s="17">
        <v>1969000</v>
      </c>
      <c r="D20" s="17">
        <v>2754553</v>
      </c>
      <c r="E20" s="17">
        <f t="shared" si="0"/>
        <v>4723553</v>
      </c>
      <c r="F20" s="17"/>
      <c r="G20" s="17">
        <f t="shared" si="1"/>
        <v>4723553</v>
      </c>
    </row>
    <row r="21" spans="2:7" ht="14.25">
      <c r="B21" s="16" t="s">
        <v>22</v>
      </c>
      <c r="C21" s="17"/>
      <c r="D21" s="17">
        <v>27430</v>
      </c>
      <c r="E21" s="17">
        <f t="shared" si="0"/>
        <v>27430</v>
      </c>
      <c r="F21" s="17"/>
      <c r="G21" s="17">
        <f t="shared" si="1"/>
        <v>27430</v>
      </c>
    </row>
    <row r="22" spans="2:7" ht="14.25">
      <c r="B22" s="16" t="s">
        <v>23</v>
      </c>
      <c r="C22" s="17">
        <v>2</v>
      </c>
      <c r="D22" s="17">
        <v>8</v>
      </c>
      <c r="E22" s="17">
        <f t="shared" si="0"/>
        <v>10</v>
      </c>
      <c r="F22" s="17"/>
      <c r="G22" s="17">
        <f t="shared" si="1"/>
        <v>10</v>
      </c>
    </row>
    <row r="23" spans="2:7" ht="14.25">
      <c r="B23" s="16" t="s">
        <v>24</v>
      </c>
      <c r="C23" s="17">
        <v>9503383</v>
      </c>
      <c r="D23" s="17">
        <v>12495259</v>
      </c>
      <c r="E23" s="17">
        <f t="shared" si="0"/>
        <v>21998642</v>
      </c>
      <c r="F23" s="17"/>
      <c r="G23" s="17">
        <f t="shared" si="1"/>
        <v>21998642</v>
      </c>
    </row>
    <row r="24" spans="2:7" ht="14.25">
      <c r="B24" s="16" t="s">
        <v>25</v>
      </c>
      <c r="C24" s="17"/>
      <c r="D24" s="17"/>
      <c r="E24" s="17">
        <f t="shared" si="0"/>
        <v>0</v>
      </c>
      <c r="F24" s="17"/>
      <c r="G24" s="17">
        <f t="shared" si="1"/>
        <v>0</v>
      </c>
    </row>
    <row r="25" spans="2:7" ht="14.25">
      <c r="B25" s="16" t="s">
        <v>26</v>
      </c>
      <c r="C25" s="17">
        <v>1775700</v>
      </c>
      <c r="D25" s="17">
        <v>659268</v>
      </c>
      <c r="E25" s="17">
        <f t="shared" si="0"/>
        <v>2434968</v>
      </c>
      <c r="F25" s="17"/>
      <c r="G25" s="17">
        <f t="shared" si="1"/>
        <v>2434968</v>
      </c>
    </row>
    <row r="26" spans="2:7" ht="14.25">
      <c r="B26" s="16" t="s">
        <v>27</v>
      </c>
      <c r="C26" s="17">
        <v>500000</v>
      </c>
      <c r="D26" s="17"/>
      <c r="E26" s="17">
        <f t="shared" si="0"/>
        <v>500000</v>
      </c>
      <c r="F26" s="17"/>
      <c r="G26" s="17">
        <f t="shared" si="1"/>
        <v>500000</v>
      </c>
    </row>
    <row r="27" spans="2:7" ht="14.25">
      <c r="B27" s="16" t="s">
        <v>28</v>
      </c>
      <c r="C27" s="17">
        <v>20755488</v>
      </c>
      <c r="D27" s="17">
        <v>18088877</v>
      </c>
      <c r="E27" s="17">
        <f t="shared" si="0"/>
        <v>38844365</v>
      </c>
      <c r="F27" s="17"/>
      <c r="G27" s="17">
        <f t="shared" si="1"/>
        <v>38844365</v>
      </c>
    </row>
    <row r="28" spans="2:7" ht="14.25">
      <c r="B28" s="16" t="s">
        <v>29</v>
      </c>
      <c r="C28" s="17">
        <v>30000000</v>
      </c>
      <c r="D28" s="17"/>
      <c r="E28" s="17">
        <f t="shared" si="0"/>
        <v>30000000</v>
      </c>
      <c r="F28" s="17"/>
      <c r="G28" s="17">
        <f t="shared" si="1"/>
        <v>30000000</v>
      </c>
    </row>
    <row r="29" spans="2:7" ht="14.25">
      <c r="B29" s="16" t="s">
        <v>30</v>
      </c>
      <c r="C29" s="17"/>
      <c r="D29" s="17">
        <v>65000000</v>
      </c>
      <c r="E29" s="17">
        <f t="shared" si="0"/>
        <v>65000000</v>
      </c>
      <c r="F29" s="17"/>
      <c r="G29" s="17">
        <f t="shared" si="1"/>
        <v>65000000</v>
      </c>
    </row>
    <row r="30" spans="2:7" ht="14.25">
      <c r="B30" s="16" t="s">
        <v>31</v>
      </c>
      <c r="C30" s="17"/>
      <c r="D30" s="17">
        <v>90000000</v>
      </c>
      <c r="E30" s="17">
        <f t="shared" si="0"/>
        <v>90000000</v>
      </c>
      <c r="F30" s="17"/>
      <c r="G30" s="17">
        <f t="shared" si="1"/>
        <v>90000000</v>
      </c>
    </row>
    <row r="31" spans="2:7" ht="14.25">
      <c r="B31" s="16" t="s">
        <v>32</v>
      </c>
      <c r="C31" s="17">
        <v>19990</v>
      </c>
      <c r="D31" s="17">
        <v>88390</v>
      </c>
      <c r="E31" s="17">
        <f t="shared" si="0"/>
        <v>108380</v>
      </c>
      <c r="F31" s="17"/>
      <c r="G31" s="17">
        <f t="shared" si="1"/>
        <v>108380</v>
      </c>
    </row>
    <row r="32" spans="2:7" ht="14.25">
      <c r="B32" s="16" t="s">
        <v>33</v>
      </c>
      <c r="C32" s="17"/>
      <c r="D32" s="17">
        <v>1000</v>
      </c>
      <c r="E32" s="17">
        <f t="shared" si="0"/>
        <v>1000</v>
      </c>
      <c r="F32" s="17"/>
      <c r="G32" s="17">
        <f t="shared" si="1"/>
        <v>1000</v>
      </c>
    </row>
    <row r="33" spans="2:7" ht="14.25">
      <c r="B33" s="12" t="s">
        <v>34</v>
      </c>
      <c r="C33" s="13">
        <f>+C9 +C15</f>
        <v>1202480969</v>
      </c>
      <c r="D33" s="13">
        <f>+D9 +D15</f>
        <v>632100249</v>
      </c>
      <c r="E33" s="13">
        <f t="shared" si="0"/>
        <v>1834581218</v>
      </c>
      <c r="F33" s="13">
        <f>+F9 +F15</f>
        <v>0</v>
      </c>
      <c r="G33" s="13">
        <f t="shared" si="1"/>
        <v>1834581218</v>
      </c>
    </row>
    <row r="34" spans="2:7" ht="14.25">
      <c r="B34" s="10" t="s">
        <v>35</v>
      </c>
      <c r="C34" s="11"/>
      <c r="D34" s="11"/>
      <c r="E34" s="11"/>
      <c r="F34" s="11"/>
      <c r="G34" s="11"/>
    </row>
    <row r="35" spans="2:7" ht="14.25">
      <c r="B35" s="12" t="s">
        <v>36</v>
      </c>
      <c r="C35" s="13">
        <f>+C36+C37+C38+C39+C40+C41</f>
        <v>55533066</v>
      </c>
      <c r="D35" s="13">
        <f>+D36+D37+D38+D39+D40+D41</f>
        <v>28325128</v>
      </c>
      <c r="E35" s="13">
        <f t="shared" si="0"/>
        <v>83858194</v>
      </c>
      <c r="F35" s="13">
        <f>+F36+F37+F38+F39+F40+F41</f>
        <v>0</v>
      </c>
      <c r="G35" s="13">
        <f t="shared" si="1"/>
        <v>83858194</v>
      </c>
    </row>
    <row r="36" spans="2:7" ht="14.25">
      <c r="B36" s="16" t="s">
        <v>37</v>
      </c>
      <c r="C36" s="17">
        <v>19118289</v>
      </c>
      <c r="D36" s="17">
        <v>18696777</v>
      </c>
      <c r="E36" s="17">
        <f t="shared" si="0"/>
        <v>37815066</v>
      </c>
      <c r="F36" s="17"/>
      <c r="G36" s="17">
        <f t="shared" si="1"/>
        <v>37815066</v>
      </c>
    </row>
    <row r="37" spans="2:7" ht="14.25">
      <c r="B37" s="16" t="s">
        <v>38</v>
      </c>
      <c r="C37" s="17">
        <v>227777</v>
      </c>
      <c r="D37" s="17">
        <v>124351</v>
      </c>
      <c r="E37" s="17">
        <f t="shared" si="0"/>
        <v>352128</v>
      </c>
      <c r="F37" s="17"/>
      <c r="G37" s="17">
        <f t="shared" si="1"/>
        <v>352128</v>
      </c>
    </row>
    <row r="38" spans="2:7" ht="14.25">
      <c r="B38" s="16" t="s">
        <v>39</v>
      </c>
      <c r="C38" s="17">
        <v>25152000</v>
      </c>
      <c r="D38" s="17"/>
      <c r="E38" s="17">
        <f t="shared" si="0"/>
        <v>25152000</v>
      </c>
      <c r="F38" s="17"/>
      <c r="G38" s="17">
        <f t="shared" si="1"/>
        <v>25152000</v>
      </c>
    </row>
    <row r="39" spans="2:7" ht="14.25">
      <c r="B39" s="16" t="s">
        <v>40</v>
      </c>
      <c r="C39" s="17"/>
      <c r="D39" s="17"/>
      <c r="E39" s="17">
        <f t="shared" si="0"/>
        <v>0</v>
      </c>
      <c r="F39" s="17"/>
      <c r="G39" s="17">
        <f t="shared" si="1"/>
        <v>0</v>
      </c>
    </row>
    <row r="40" spans="2:7" ht="14.25">
      <c r="B40" s="16" t="s">
        <v>41</v>
      </c>
      <c r="C40" s="17"/>
      <c r="D40" s="17"/>
      <c r="E40" s="17">
        <f t="shared" si="0"/>
        <v>0</v>
      </c>
      <c r="F40" s="17"/>
      <c r="G40" s="17">
        <f t="shared" si="1"/>
        <v>0</v>
      </c>
    </row>
    <row r="41" spans="2:7" ht="14.25">
      <c r="B41" s="16" t="s">
        <v>42</v>
      </c>
      <c r="C41" s="17">
        <v>11035000</v>
      </c>
      <c r="D41" s="17">
        <v>9504000</v>
      </c>
      <c r="E41" s="17">
        <f t="shared" si="0"/>
        <v>20539000</v>
      </c>
      <c r="F41" s="17"/>
      <c r="G41" s="17">
        <f t="shared" si="1"/>
        <v>20539000</v>
      </c>
    </row>
    <row r="42" spans="2:7" ht="14.25">
      <c r="B42" s="12" t="s">
        <v>43</v>
      </c>
      <c r="C42" s="13">
        <f>+C43+C44</f>
        <v>316291488</v>
      </c>
      <c r="D42" s="13">
        <f>+D43+D44</f>
        <v>18088877</v>
      </c>
      <c r="E42" s="13">
        <f t="shared" si="0"/>
        <v>334380365</v>
      </c>
      <c r="F42" s="13">
        <f>+F43+F44</f>
        <v>0</v>
      </c>
      <c r="G42" s="13">
        <f t="shared" si="1"/>
        <v>334380365</v>
      </c>
    </row>
    <row r="43" spans="2:7" ht="14.25">
      <c r="B43" s="16" t="s">
        <v>44</v>
      </c>
      <c r="C43" s="17">
        <v>295536000</v>
      </c>
      <c r="D43" s="17"/>
      <c r="E43" s="17">
        <f t="shared" si="0"/>
        <v>295536000</v>
      </c>
      <c r="F43" s="17"/>
      <c r="G43" s="17">
        <f t="shared" si="1"/>
        <v>295536000</v>
      </c>
    </row>
    <row r="44" spans="2:7" ht="14.25">
      <c r="B44" s="16" t="s">
        <v>45</v>
      </c>
      <c r="C44" s="17">
        <v>20755488</v>
      </c>
      <c r="D44" s="17">
        <v>18088877</v>
      </c>
      <c r="E44" s="17">
        <f t="shared" si="0"/>
        <v>38844365</v>
      </c>
      <c r="F44" s="17"/>
      <c r="G44" s="17">
        <f t="shared" si="1"/>
        <v>38844365</v>
      </c>
    </row>
    <row r="45" spans="2:7" ht="14.25">
      <c r="B45" s="12" t="s">
        <v>46</v>
      </c>
      <c r="C45" s="13">
        <f>+C35 +C42</f>
        <v>371824554</v>
      </c>
      <c r="D45" s="13">
        <f>+D35 +D42</f>
        <v>46414005</v>
      </c>
      <c r="E45" s="13">
        <f t="shared" si="0"/>
        <v>418238559</v>
      </c>
      <c r="F45" s="13">
        <f>+F35 +F42</f>
        <v>0</v>
      </c>
      <c r="G45" s="13">
        <f t="shared" si="1"/>
        <v>418238559</v>
      </c>
    </row>
    <row r="46" spans="2:7" ht="14.25">
      <c r="B46" s="10" t="s">
        <v>47</v>
      </c>
      <c r="C46" s="11"/>
      <c r="D46" s="11"/>
      <c r="E46" s="11"/>
      <c r="F46" s="11"/>
      <c r="G46" s="11"/>
    </row>
    <row r="47" spans="2:7" ht="14.25">
      <c r="B47" s="14" t="s">
        <v>48</v>
      </c>
      <c r="C47" s="15"/>
      <c r="D47" s="15">
        <v>141399284</v>
      </c>
      <c r="E47" s="15">
        <f t="shared" si="0"/>
        <v>141399284</v>
      </c>
      <c r="F47" s="15"/>
      <c r="G47" s="15">
        <f t="shared" si="1"/>
        <v>141399284</v>
      </c>
    </row>
    <row r="48" spans="2:7" ht="14.25">
      <c r="B48" s="16" t="s">
        <v>49</v>
      </c>
      <c r="C48" s="17">
        <v>71176621</v>
      </c>
      <c r="D48" s="17">
        <v>79250876</v>
      </c>
      <c r="E48" s="17">
        <f t="shared" si="0"/>
        <v>150427497</v>
      </c>
      <c r="F48" s="17"/>
      <c r="G48" s="17">
        <f t="shared" si="1"/>
        <v>150427497</v>
      </c>
    </row>
    <row r="49" spans="2:7" ht="14.25">
      <c r="B49" s="16" t="s">
        <v>50</v>
      </c>
      <c r="C49" s="17">
        <f>+C50+C51+C52</f>
        <v>30000000</v>
      </c>
      <c r="D49" s="17">
        <f>+D50+D51+D52</f>
        <v>155000000</v>
      </c>
      <c r="E49" s="17">
        <f t="shared" si="0"/>
        <v>185000000</v>
      </c>
      <c r="F49" s="17">
        <f>+F50+F51+F52</f>
        <v>0</v>
      </c>
      <c r="G49" s="17">
        <f t="shared" si="1"/>
        <v>185000000</v>
      </c>
    </row>
    <row r="50" spans="2:7" ht="14.25">
      <c r="B50" s="16" t="s">
        <v>51</v>
      </c>
      <c r="C50" s="17">
        <v>30000000</v>
      </c>
      <c r="D50" s="17"/>
      <c r="E50" s="17">
        <f t="shared" si="0"/>
        <v>30000000</v>
      </c>
      <c r="F50" s="17"/>
      <c r="G50" s="17">
        <f t="shared" si="1"/>
        <v>30000000</v>
      </c>
    </row>
    <row r="51" spans="2:7" ht="14.25">
      <c r="B51" s="16" t="s">
        <v>52</v>
      </c>
      <c r="C51" s="17"/>
      <c r="D51" s="17">
        <v>65000000</v>
      </c>
      <c r="E51" s="17">
        <f t="shared" si="0"/>
        <v>65000000</v>
      </c>
      <c r="F51" s="17"/>
      <c r="G51" s="17">
        <f t="shared" si="1"/>
        <v>65000000</v>
      </c>
    </row>
    <row r="52" spans="2:7" ht="14.25">
      <c r="B52" s="16" t="s">
        <v>53</v>
      </c>
      <c r="C52" s="17"/>
      <c r="D52" s="17">
        <v>90000000</v>
      </c>
      <c r="E52" s="17">
        <f t="shared" si="0"/>
        <v>90000000</v>
      </c>
      <c r="F52" s="17"/>
      <c r="G52" s="17">
        <f t="shared" si="1"/>
        <v>90000000</v>
      </c>
    </row>
    <row r="53" spans="2:7" ht="14.25">
      <c r="B53" s="16" t="s">
        <v>54</v>
      </c>
      <c r="C53" s="17">
        <v>729479794</v>
      </c>
      <c r="D53" s="17">
        <v>210036084</v>
      </c>
      <c r="E53" s="17">
        <f t="shared" si="0"/>
        <v>939515878</v>
      </c>
      <c r="F53" s="17"/>
      <c r="G53" s="17">
        <f t="shared" si="1"/>
        <v>939515878</v>
      </c>
    </row>
    <row r="54" spans="2:7" ht="14.25">
      <c r="B54" s="18" t="s">
        <v>55</v>
      </c>
      <c r="C54" s="19">
        <v>-18079852</v>
      </c>
      <c r="D54" s="19">
        <v>-9906990</v>
      </c>
      <c r="E54" s="19">
        <f t="shared" si="0"/>
        <v>-27986842</v>
      </c>
      <c r="F54" s="19"/>
      <c r="G54" s="19">
        <f t="shared" si="1"/>
        <v>-27986842</v>
      </c>
    </row>
    <row r="55" spans="2:7" ht="14.25">
      <c r="B55" s="12" t="s">
        <v>56</v>
      </c>
      <c r="C55" s="13">
        <f>+C47 +C48 +C49 +C53</f>
        <v>830656415</v>
      </c>
      <c r="D55" s="13">
        <f>+D47 +D48 +D49 +D53</f>
        <v>585686244</v>
      </c>
      <c r="E55" s="13">
        <f t="shared" si="0"/>
        <v>1416342659</v>
      </c>
      <c r="F55" s="13">
        <f>+F47 +F48 +F49 +F53</f>
        <v>0</v>
      </c>
      <c r="G55" s="13">
        <f t="shared" si="1"/>
        <v>1416342659</v>
      </c>
    </row>
    <row r="56" spans="2:7" ht="14.25">
      <c r="B56" s="10" t="s">
        <v>57</v>
      </c>
      <c r="C56" s="11">
        <f>+C45 +C55</f>
        <v>1202480969</v>
      </c>
      <c r="D56" s="11">
        <f>+D45 +D55</f>
        <v>632100249</v>
      </c>
      <c r="E56" s="11">
        <f t="shared" si="0"/>
        <v>1834581218</v>
      </c>
      <c r="F56" s="11">
        <f>+F45 +F55</f>
        <v>0</v>
      </c>
      <c r="G56" s="11">
        <f t="shared" si="1"/>
        <v>1834581218</v>
      </c>
    </row>
  </sheetData>
  <mergeCells count="2">
    <mergeCell ref="B3:G3"/>
    <mergeCell ref="B5:G5"/>
  </mergeCells>
  <phoneticPr fontId="2"/>
  <pageMargins left="0.7" right="0.7" top="0.75" bottom="0.75" header="0.3" footer="0.3"/>
  <pageSetup paperSize="9" fitToHeight="0" orientation="portrait" r:id="rId1"/>
  <headerFooter>
    <oddHeader>&amp;L社会福祉法人　多度津福祉会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社会福祉事業</vt:lpstr>
      <vt:lpstr>社会福祉事業!Print_Titles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cp:lastModifiedBy>user3</cp:lastModifiedBy>
  <dcterms:created xsi:type="dcterms:W3CDTF">2023-05-23T03:26:47Z</dcterms:created>
  <dcterms:modified xsi:type="dcterms:W3CDTF">2023-05-23T03:26:48Z</dcterms:modified>
</cp:coreProperties>
</file>