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50CF50C6-582E-40A0-9AAC-5CB91DEACF60}" xr6:coauthVersionLast="47" xr6:coauthVersionMax="47" xr10:uidLastSave="{00000000-0000-0000-0000-000000000000}"/>
  <bookViews>
    <workbookView xWindow="-120" yWindow="-120" windowWidth="19440" windowHeight="15000" xr2:uid="{8621A16B-7333-45F9-9527-FCE77494473A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39" i="1"/>
  <c r="E37" i="1"/>
  <c r="F36" i="1"/>
  <c r="G36" i="1" s="1"/>
  <c r="E36" i="1"/>
  <c r="G35" i="1"/>
  <c r="G34" i="1"/>
  <c r="G33" i="1"/>
  <c r="F32" i="1"/>
  <c r="F37" i="1" s="1"/>
  <c r="E32" i="1"/>
  <c r="G32" i="1" s="1"/>
  <c r="G31" i="1"/>
  <c r="G30" i="1"/>
  <c r="F27" i="1"/>
  <c r="E27" i="1"/>
  <c r="G27" i="1" s="1"/>
  <c r="G26" i="1"/>
  <c r="G25" i="1"/>
  <c r="F24" i="1"/>
  <c r="F28" i="1" s="1"/>
  <c r="E24" i="1"/>
  <c r="E28" i="1" s="1"/>
  <c r="G23" i="1"/>
  <c r="G22" i="1"/>
  <c r="E21" i="1"/>
  <c r="E29" i="1" s="1"/>
  <c r="F20" i="1"/>
  <c r="E20" i="1"/>
  <c r="G20" i="1" s="1"/>
  <c r="G19" i="1"/>
  <c r="G18" i="1"/>
  <c r="G17" i="1"/>
  <c r="G16" i="1"/>
  <c r="G15" i="1"/>
  <c r="G14" i="1"/>
  <c r="G13" i="1"/>
  <c r="F12" i="1"/>
  <c r="F21" i="1" s="1"/>
  <c r="E12" i="1"/>
  <c r="G11" i="1"/>
  <c r="G10" i="1"/>
  <c r="G9" i="1"/>
  <c r="G8" i="1"/>
  <c r="F29" i="1" l="1"/>
  <c r="F38" i="1" s="1"/>
  <c r="F40" i="1" s="1"/>
  <c r="F44" i="1" s="1"/>
  <c r="G21" i="1"/>
  <c r="G28" i="1"/>
  <c r="E38" i="1"/>
  <c r="G29" i="1"/>
  <c r="G37" i="1"/>
  <c r="G24" i="1"/>
  <c r="G12" i="1"/>
  <c r="E40" i="1" l="1"/>
  <c r="G38" i="1"/>
  <c r="E44" i="1" l="1"/>
  <c r="G44" i="1" s="1"/>
  <c r="G40" i="1"/>
</calcChain>
</file>

<file path=xl/sharedStrings.xml><?xml version="1.0" encoding="utf-8"?>
<sst xmlns="http://schemas.openxmlformats.org/spreadsheetml/2006/main" count="55" uniqueCount="51">
  <si>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</si>
  <si>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</si>
  <si>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（自）令和4年4月1日  （至）令和5年3月31日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</si>
  <si>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</si>
  <si>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</si>
  <si>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</si>
  <si>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</si>
  <si>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</si>
  <si>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</si>
  <si>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</si>
  <si>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</si>
  <si>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</si>
  <si>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</si>
  <si>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</si>
  <si>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</si>
  <si>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</si>
  <si>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</si>
  <si>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</si>
  <si>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</si>
  <si>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</si>
  <si>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</si>
  <si>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</si>
  <si>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</si>
  <si>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</si>
  <si>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</si>
  <si>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</si>
  <si>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</si>
  <si>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</si>
  <si>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</si>
  <si>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</si>
  <si>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</si>
  <si>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</si>
  <si>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</si>
  <si>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</si>
  <si>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</si>
  <si>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</si>
  <si>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固定資産売却益</t>
  </si>
  <si>
    <t>特別収益計（８）</t>
  </si>
  <si>
    <t>固定資産売却損・処分損</t>
  </si>
  <si>
    <t>国庫補助金等特別積立金取崩額（除却等）</t>
  </si>
  <si>
    <t>国庫補助金等特別積立金積立額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</si>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</sst>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C992AF6F-0DEA-4373-A556-20A0D0D33CA5}"/>
    <cellStyle name="標準 3" xfId="1" xr:uid="{7EF6FFE8-620C-492B-8887-7AE3D2A3A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E44C-9EBE-401D-AEDF-A865A1415B04}">
  <sheetPr>
    <pageSetUpPr fitToPage="1"/>
  </sheetPr>
  <dimension ref="B2:G44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2" spans="2:7" ht="21">
      <c r="B2" s="1"/>
      <c r="C2" s="1"/>
      <c r="D2" s="1"/>
      <c r="E2" s="2"/>
      <c r="F2" s="2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 ht="14.25">
      <c r="B4" s="5"/>
      <c r="C4" s="5"/>
      <c r="D4" s="5"/>
      <c r="E4" s="5"/>
      <c r="F4" s="5"/>
      <c r="G4" s="2"/>
    </row>
    <row r="5" spans="2:7" ht="21">
      <c r="B5" s="6" t="s">
        <v>2</v>
      </c>
      <c r="C5" s="6"/>
      <c r="D5" s="6"/>
      <c r="E5" s="6"/>
      <c r="F5" s="6"/>
      <c r="G5" s="6"/>
    </row>
    <row r="6" spans="2:7" ht="15.75">
      <c r="B6" s="7"/>
      <c r="C6" s="7"/>
      <c r="D6" s="7"/>
      <c r="E6" s="7"/>
      <c r="F6" s="2"/>
      <c r="G6" s="7" t="s">
        <v>3</v>
      </c>
    </row>
    <row r="7" spans="2:7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ht="14.25">
      <c r="B8" s="10" t="s">
        <v>8</v>
      </c>
      <c r="C8" s="10" t="s">
        <v>9</v>
      </c>
      <c r="D8" s="11" t="s">
        <v>10</v>
      </c>
      <c r="E8" s="12">
        <v>547606347</v>
      </c>
      <c r="F8" s="13">
        <v>550222667</v>
      </c>
      <c r="G8" s="12">
        <f>E8-F8</f>
        <v>-2616320</v>
      </c>
    </row>
    <row r="9" spans="2:7" ht="14.25">
      <c r="B9" s="14"/>
      <c r="C9" s="14"/>
      <c r="D9" s="15" t="s">
        <v>11</v>
      </c>
      <c r="E9" s="16">
        <v>13501770</v>
      </c>
      <c r="F9" s="17">
        <v>12813295</v>
      </c>
      <c r="G9" s="16">
        <f t="shared" ref="G9:G44" si="0">E9-F9</f>
        <v>688475</v>
      </c>
    </row>
    <row r="10" spans="2:7" ht="14.25">
      <c r="B10" s="14"/>
      <c r="C10" s="14"/>
      <c r="D10" s="15" t="s">
        <v>12</v>
      </c>
      <c r="E10" s="16">
        <v>1500000</v>
      </c>
      <c r="F10" s="17">
        <v>550000</v>
      </c>
      <c r="G10" s="16">
        <f t="shared" si="0"/>
        <v>950000</v>
      </c>
    </row>
    <row r="11" spans="2:7" ht="14.25">
      <c r="B11" s="14"/>
      <c r="C11" s="14"/>
      <c r="D11" s="15" t="s">
        <v>13</v>
      </c>
      <c r="E11" s="16">
        <v>343500</v>
      </c>
      <c r="F11" s="18">
        <v>592333</v>
      </c>
      <c r="G11" s="16">
        <f t="shared" si="0"/>
        <v>-248833</v>
      </c>
    </row>
    <row r="12" spans="2:7" ht="14.25">
      <c r="B12" s="14"/>
      <c r="C12" s="19"/>
      <c r="D12" s="20" t="s">
        <v>14</v>
      </c>
      <c r="E12" s="21">
        <f>+E8+E9+E10+E11</f>
        <v>562951617</v>
      </c>
      <c r="F12" s="22">
        <f>+F8+F9+F10+F11</f>
        <v>564178295</v>
      </c>
      <c r="G12" s="21">
        <f t="shared" si="0"/>
        <v>-1226678</v>
      </c>
    </row>
    <row r="13" spans="2:7" ht="14.25">
      <c r="B13" s="14"/>
      <c r="C13" s="10" t="s">
        <v>15</v>
      </c>
      <c r="D13" s="15" t="s">
        <v>16</v>
      </c>
      <c r="E13" s="16">
        <v>428116129</v>
      </c>
      <c r="F13" s="13">
        <v>410257567</v>
      </c>
      <c r="G13" s="16">
        <f t="shared" si="0"/>
        <v>17858562</v>
      </c>
    </row>
    <row r="14" spans="2:7" ht="14.25">
      <c r="B14" s="14"/>
      <c r="C14" s="14"/>
      <c r="D14" s="15" t="s">
        <v>17</v>
      </c>
      <c r="E14" s="16">
        <v>85453627</v>
      </c>
      <c r="F14" s="17">
        <v>79643595</v>
      </c>
      <c r="G14" s="16">
        <f t="shared" si="0"/>
        <v>5810032</v>
      </c>
    </row>
    <row r="15" spans="2:7" ht="14.25">
      <c r="B15" s="14"/>
      <c r="C15" s="14"/>
      <c r="D15" s="15" t="s">
        <v>18</v>
      </c>
      <c r="E15" s="16">
        <v>33913524</v>
      </c>
      <c r="F15" s="17">
        <v>31871704</v>
      </c>
      <c r="G15" s="16">
        <f t="shared" si="0"/>
        <v>2041820</v>
      </c>
    </row>
    <row r="16" spans="2:7" ht="14.25">
      <c r="B16" s="14"/>
      <c r="C16" s="14"/>
      <c r="D16" s="15" t="s">
        <v>19</v>
      </c>
      <c r="E16" s="16">
        <v>103343</v>
      </c>
      <c r="F16" s="17">
        <v>41455</v>
      </c>
      <c r="G16" s="16">
        <f t="shared" si="0"/>
        <v>61888</v>
      </c>
    </row>
    <row r="17" spans="2:7" ht="14.25">
      <c r="B17" s="14"/>
      <c r="C17" s="14"/>
      <c r="D17" s="15" t="s">
        <v>20</v>
      </c>
      <c r="E17" s="16">
        <v>51842674</v>
      </c>
      <c r="F17" s="17">
        <v>52265677</v>
      </c>
      <c r="G17" s="16">
        <f t="shared" si="0"/>
        <v>-423003</v>
      </c>
    </row>
    <row r="18" spans="2:7" ht="14.25">
      <c r="B18" s="14"/>
      <c r="C18" s="14"/>
      <c r="D18" s="15" t="s">
        <v>21</v>
      </c>
      <c r="E18" s="16">
        <v>-8939749</v>
      </c>
      <c r="F18" s="17">
        <v>-9123734</v>
      </c>
      <c r="G18" s="16">
        <f t="shared" si="0"/>
        <v>183985</v>
      </c>
    </row>
    <row r="19" spans="2:7" ht="14.25">
      <c r="B19" s="14"/>
      <c r="C19" s="14"/>
      <c r="D19" s="15" t="s">
        <v>22</v>
      </c>
      <c r="E19" s="16">
        <v>0</v>
      </c>
      <c r="F19" s="18">
        <v>10000</v>
      </c>
      <c r="G19" s="16">
        <f t="shared" si="0"/>
        <v>-10000</v>
      </c>
    </row>
    <row r="20" spans="2:7" ht="14.25">
      <c r="B20" s="14"/>
      <c r="C20" s="19"/>
      <c r="D20" s="20" t="s">
        <v>23</v>
      </c>
      <c r="E20" s="21">
        <f>+E13+E14+E15+E16+E17+E18+E19</f>
        <v>590489548</v>
      </c>
      <c r="F20" s="22">
        <f>+F13+F14+F15+F16+F17+F18+F19</f>
        <v>564966264</v>
      </c>
      <c r="G20" s="21">
        <f t="shared" si="0"/>
        <v>25523284</v>
      </c>
    </row>
    <row r="21" spans="2:7" ht="14.25">
      <c r="B21" s="19"/>
      <c r="C21" s="23" t="s">
        <v>24</v>
      </c>
      <c r="D21" s="24"/>
      <c r="E21" s="25">
        <f xml:space="preserve"> +E12 - E20</f>
        <v>-27537931</v>
      </c>
      <c r="F21" s="22">
        <f xml:space="preserve"> +F12 - F20</f>
        <v>-787969</v>
      </c>
      <c r="G21" s="25">
        <f t="shared" si="0"/>
        <v>-26749962</v>
      </c>
    </row>
    <row r="22" spans="2:7" ht="14.25">
      <c r="B22" s="10" t="s">
        <v>25</v>
      </c>
      <c r="C22" s="10" t="s">
        <v>9</v>
      </c>
      <c r="D22" s="15" t="s">
        <v>26</v>
      </c>
      <c r="E22" s="16">
        <v>13704</v>
      </c>
      <c r="F22" s="13">
        <v>13304</v>
      </c>
      <c r="G22" s="16">
        <f t="shared" si="0"/>
        <v>400</v>
      </c>
    </row>
    <row r="23" spans="2:7" ht="14.25">
      <c r="B23" s="14"/>
      <c r="C23" s="14"/>
      <c r="D23" s="15" t="s">
        <v>27</v>
      </c>
      <c r="E23" s="16">
        <v>3393473</v>
      </c>
      <c r="F23" s="18">
        <v>1517700</v>
      </c>
      <c r="G23" s="16">
        <f t="shared" si="0"/>
        <v>1875773</v>
      </c>
    </row>
    <row r="24" spans="2:7" ht="14.25">
      <c r="B24" s="14"/>
      <c r="C24" s="19"/>
      <c r="D24" s="20" t="s">
        <v>28</v>
      </c>
      <c r="E24" s="21">
        <f>+E22+E23</f>
        <v>3407177</v>
      </c>
      <c r="F24" s="22">
        <f>+F22+F23</f>
        <v>1531004</v>
      </c>
      <c r="G24" s="21">
        <f t="shared" si="0"/>
        <v>1876173</v>
      </c>
    </row>
    <row r="25" spans="2:7" ht="14.25">
      <c r="B25" s="14"/>
      <c r="C25" s="10" t="s">
        <v>15</v>
      </c>
      <c r="D25" s="15" t="s">
        <v>29</v>
      </c>
      <c r="E25" s="16">
        <v>3175960</v>
      </c>
      <c r="F25" s="13">
        <v>3414904</v>
      </c>
      <c r="G25" s="16">
        <f t="shared" si="0"/>
        <v>-238944</v>
      </c>
    </row>
    <row r="26" spans="2:7" ht="14.25">
      <c r="B26" s="14"/>
      <c r="C26" s="14"/>
      <c r="D26" s="15" t="s">
        <v>30</v>
      </c>
      <c r="E26" s="16">
        <v>680125</v>
      </c>
      <c r="F26" s="18">
        <v>1238225</v>
      </c>
      <c r="G26" s="16">
        <f t="shared" si="0"/>
        <v>-558100</v>
      </c>
    </row>
    <row r="27" spans="2:7" ht="14.25">
      <c r="B27" s="14"/>
      <c r="C27" s="19"/>
      <c r="D27" s="20" t="s">
        <v>31</v>
      </c>
      <c r="E27" s="21">
        <f>+E25+E26</f>
        <v>3856085</v>
      </c>
      <c r="F27" s="22">
        <f>+F25+F26</f>
        <v>4653129</v>
      </c>
      <c r="G27" s="21">
        <f t="shared" si="0"/>
        <v>-797044</v>
      </c>
    </row>
    <row r="28" spans="2:7" ht="14.25">
      <c r="B28" s="19"/>
      <c r="C28" s="23" t="s">
        <v>32</v>
      </c>
      <c r="D28" s="26"/>
      <c r="E28" s="27">
        <f xml:space="preserve"> +E24 - E27</f>
        <v>-448908</v>
      </c>
      <c r="F28" s="22">
        <f xml:space="preserve"> +F24 - F27</f>
        <v>-3122125</v>
      </c>
      <c r="G28" s="27">
        <f t="shared" si="0"/>
        <v>2673217</v>
      </c>
    </row>
    <row r="29" spans="2:7" ht="14.25">
      <c r="B29" s="23" t="s">
        <v>33</v>
      </c>
      <c r="C29" s="28"/>
      <c r="D29" s="24"/>
      <c r="E29" s="25">
        <f xml:space="preserve"> +E21 +E28</f>
        <v>-27986839</v>
      </c>
      <c r="F29" s="22">
        <f xml:space="preserve"> +F21 +F28</f>
        <v>-3910094</v>
      </c>
      <c r="G29" s="25">
        <f t="shared" si="0"/>
        <v>-24076745</v>
      </c>
    </row>
    <row r="30" spans="2:7" ht="14.25">
      <c r="B30" s="10" t="s">
        <v>34</v>
      </c>
      <c r="C30" s="10" t="s">
        <v>9</v>
      </c>
      <c r="D30" s="15" t="s">
        <v>35</v>
      </c>
      <c r="E30" s="16">
        <v>0</v>
      </c>
      <c r="F30" s="13">
        <v>0</v>
      </c>
      <c r="G30" s="16">
        <f t="shared" si="0"/>
        <v>0</v>
      </c>
    </row>
    <row r="31" spans="2:7" ht="14.25">
      <c r="B31" s="14"/>
      <c r="C31" s="14"/>
      <c r="D31" s="15" t="s">
        <v>36</v>
      </c>
      <c r="E31" s="16">
        <v>0</v>
      </c>
      <c r="F31" s="18">
        <v>0</v>
      </c>
      <c r="G31" s="16">
        <f t="shared" si="0"/>
        <v>0</v>
      </c>
    </row>
    <row r="32" spans="2:7" ht="14.25">
      <c r="B32" s="14"/>
      <c r="C32" s="19"/>
      <c r="D32" s="20" t="s">
        <v>37</v>
      </c>
      <c r="E32" s="21">
        <f>+E30+E31</f>
        <v>0</v>
      </c>
      <c r="F32" s="22">
        <f>+F30+F31</f>
        <v>0</v>
      </c>
      <c r="G32" s="21">
        <f t="shared" si="0"/>
        <v>0</v>
      </c>
    </row>
    <row r="33" spans="2:7" ht="14.25">
      <c r="B33" s="14"/>
      <c r="C33" s="10" t="s">
        <v>15</v>
      </c>
      <c r="D33" s="15" t="s">
        <v>38</v>
      </c>
      <c r="E33" s="16">
        <v>3</v>
      </c>
      <c r="F33" s="13">
        <v>33432</v>
      </c>
      <c r="G33" s="16">
        <f t="shared" si="0"/>
        <v>-33429</v>
      </c>
    </row>
    <row r="34" spans="2:7" ht="14.25">
      <c r="B34" s="14"/>
      <c r="C34" s="14"/>
      <c r="D34" s="15" t="s">
        <v>39</v>
      </c>
      <c r="E34" s="16">
        <v>0</v>
      </c>
      <c r="F34" s="17">
        <v>0</v>
      </c>
      <c r="G34" s="16">
        <f t="shared" si="0"/>
        <v>0</v>
      </c>
    </row>
    <row r="35" spans="2:7" ht="14.25">
      <c r="B35" s="14"/>
      <c r="C35" s="14"/>
      <c r="D35" s="15" t="s">
        <v>40</v>
      </c>
      <c r="E35" s="16">
        <v>0</v>
      </c>
      <c r="F35" s="18">
        <v>0</v>
      </c>
      <c r="G35" s="16">
        <f t="shared" si="0"/>
        <v>0</v>
      </c>
    </row>
    <row r="36" spans="2:7" ht="14.25">
      <c r="B36" s="14"/>
      <c r="C36" s="19"/>
      <c r="D36" s="20" t="s">
        <v>41</v>
      </c>
      <c r="E36" s="21">
        <f>+E33+E34+E35</f>
        <v>3</v>
      </c>
      <c r="F36" s="22">
        <f>+F33+F34+F35</f>
        <v>33432</v>
      </c>
      <c r="G36" s="21">
        <f t="shared" si="0"/>
        <v>-33429</v>
      </c>
    </row>
    <row r="37" spans="2:7" ht="14.25">
      <c r="B37" s="19"/>
      <c r="C37" s="29" t="s">
        <v>42</v>
      </c>
      <c r="D37" s="30"/>
      <c r="E37" s="31">
        <f xml:space="preserve"> +E32 - E36</f>
        <v>-3</v>
      </c>
      <c r="F37" s="22">
        <f xml:space="preserve"> +F32 - F36</f>
        <v>-33432</v>
      </c>
      <c r="G37" s="31">
        <f t="shared" si="0"/>
        <v>33429</v>
      </c>
    </row>
    <row r="38" spans="2:7" ht="14.25">
      <c r="B38" s="23" t="s">
        <v>43</v>
      </c>
      <c r="C38" s="32"/>
      <c r="D38" s="33"/>
      <c r="E38" s="34">
        <f xml:space="preserve"> +E29 +E37</f>
        <v>-27986842</v>
      </c>
      <c r="F38" s="22">
        <f xml:space="preserve"> +F29 +F37</f>
        <v>-3943526</v>
      </c>
      <c r="G38" s="34">
        <f t="shared" si="0"/>
        <v>-24043316</v>
      </c>
    </row>
    <row r="39" spans="2:7" ht="14.25">
      <c r="B39" s="35" t="s">
        <v>44</v>
      </c>
      <c r="C39" s="32" t="s">
        <v>45</v>
      </c>
      <c r="D39" s="33"/>
      <c r="E39" s="34">
        <v>967502720</v>
      </c>
      <c r="F39" s="22">
        <v>991446246</v>
      </c>
      <c r="G39" s="34">
        <f t="shared" si="0"/>
        <v>-23943526</v>
      </c>
    </row>
    <row r="40" spans="2:7" ht="14.25">
      <c r="B40" s="36"/>
      <c r="C40" s="32" t="s">
        <v>46</v>
      </c>
      <c r="D40" s="33"/>
      <c r="E40" s="34">
        <f xml:space="preserve"> +E38 +E39</f>
        <v>939515878</v>
      </c>
      <c r="F40" s="22">
        <f xml:space="preserve"> +F38 +F39</f>
        <v>987502720</v>
      </c>
      <c r="G40" s="34">
        <f t="shared" si="0"/>
        <v>-47986842</v>
      </c>
    </row>
    <row r="41" spans="2:7" ht="14.25">
      <c r="B41" s="36"/>
      <c r="C41" s="32" t="s">
        <v>47</v>
      </c>
      <c r="D41" s="33"/>
      <c r="E41" s="34">
        <v>0</v>
      </c>
      <c r="F41" s="22">
        <v>0</v>
      </c>
      <c r="G41" s="34">
        <f t="shared" si="0"/>
        <v>0</v>
      </c>
    </row>
    <row r="42" spans="2:7" ht="14.25">
      <c r="B42" s="36"/>
      <c r="C42" s="32" t="s">
        <v>48</v>
      </c>
      <c r="D42" s="33"/>
      <c r="E42" s="34">
        <v>0</v>
      </c>
      <c r="F42" s="22">
        <v>0</v>
      </c>
      <c r="G42" s="34">
        <f t="shared" si="0"/>
        <v>0</v>
      </c>
    </row>
    <row r="43" spans="2:7" ht="14.25">
      <c r="B43" s="36"/>
      <c r="C43" s="32" t="s">
        <v>49</v>
      </c>
      <c r="D43" s="33"/>
      <c r="E43" s="34">
        <v>0</v>
      </c>
      <c r="F43" s="22">
        <v>20000000</v>
      </c>
      <c r="G43" s="34">
        <f t="shared" si="0"/>
        <v>-20000000</v>
      </c>
    </row>
    <row r="44" spans="2:7" ht="14.25">
      <c r="B44" s="37"/>
      <c r="C44" s="32" t="s">
        <v>50</v>
      </c>
      <c r="D44" s="33"/>
      <c r="E44" s="34">
        <f xml:space="preserve"> +E40 +E41 +E42 - E43</f>
        <v>939515878</v>
      </c>
      <c r="F44" s="22">
        <f xml:space="preserve"> +F40 +F41 +F42 - F43</f>
        <v>967502720</v>
      </c>
      <c r="G44" s="34">
        <f t="shared" si="0"/>
        <v>-27986842</v>
      </c>
    </row>
  </sheetData>
  <mergeCells count="13">
    <mergeCell ref="B39:B44"/>
    <mergeCell ref="B22:B28"/>
    <mergeCell ref="C22:C24"/>
    <mergeCell ref="C25:C27"/>
    <mergeCell ref="B30:B37"/>
    <mergeCell ref="C30:C32"/>
    <mergeCell ref="C33:C36"/>
    <mergeCell ref="B3:G3"/>
    <mergeCell ref="B5:G5"/>
    <mergeCell ref="B7:D7"/>
    <mergeCell ref="B8:B21"/>
    <mergeCell ref="C8:C12"/>
    <mergeCell ref="C13:C20"/>
  </mergeCells>
  <phoneticPr fontId="1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2023-05-23T03:26:40Z</dcterms:created>
  <dcterms:modified xsi:type="dcterms:W3CDTF">2023-05-23T03:26:41Z</dcterms:modified>
</cp:coreProperties>
</file>